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рдюкова Наталия Николаевна\ЕТО\2. ЕИАС\!Раскрытие информации\ТРАНСПОРТИРОВКА ГАЗА\! 960-22_08.12.2022 газ раскрытие с 01.09.2023\Раскрытие-инф.ФАС_960-22-2026\"/>
    </mc:Choice>
  </mc:AlternateContent>
  <bookViews>
    <workbookView xWindow="0" yWindow="0" windowWidth="12960" windowHeight="11625" tabRatio="954"/>
  </bookViews>
  <sheets>
    <sheet name="Раскрытие инф 960.22_08.12.22" sheetId="3" r:id="rId1"/>
    <sheet name="Прил.1_ф-3_Тарифы" sheetId="26" r:id="rId2"/>
    <sheet name="Прил.1_ф-4_Спец.надб." sheetId="27" r:id="rId3"/>
    <sheet name="Прил.2_ф-6_ПЛАН_ОПФ-ХД" sheetId="13" r:id="rId4"/>
    <sheet name="Прил.2_ф-6_ФАКТ_ОПФ-ХД" sheetId="19" state="hidden" r:id="rId5"/>
    <sheet name="Прил.2_ф-7_ПЛАН-объемы" sheetId="14" r:id="rId6"/>
    <sheet name="Прил.2_ф-7_ФАКТ_объемы" sheetId="20" r:id="rId7"/>
    <sheet name="Прил.3_ф-3_ПНК" sheetId="18" r:id="rId8"/>
    <sheet name="Прил.4_ф-6_ПЛАН налич.возм" sheetId="11" r:id="rId9"/>
    <sheet name="Прил.4_ф-6_ФАКТ налич.возм" sheetId="12" r:id="rId10"/>
    <sheet name="Прил.4_ф-7_Налич.возм.групп" sheetId="8" r:id="rId11"/>
    <sheet name="Прил.5_ф-2_Реализ.заявок" sheetId="7" r:id="rId12"/>
    <sheet name="Прил.6_ф-2_Заявки" sheetId="5" r:id="rId13"/>
    <sheet name="Прил.7_ф-2_Условия" sheetId="24" r:id="rId14"/>
    <sheet name="Прил.7_ф-3_Инф-я об усл " sheetId="28" r:id="rId15"/>
    <sheet name="Прил.8_ф-2_Порядок вып меропр." sheetId="16" r:id="rId16"/>
    <sheet name="Прил.9_ф-2 Инвест.пр." sheetId="22" r:id="rId17"/>
    <sheet name="Прил.10_закуп товаров" sheetId="4" r:id="rId18"/>
  </sheets>
  <definedNames>
    <definedName name="Excel_BuiltIn_Print_Area" localSheetId="17">'Прил.10_закуп товаров'!#REF!</definedName>
    <definedName name="Excel_BuiltIn_Print_Area" localSheetId="16">'Прил.9_ф-2 Инвест.пр.'!#REF!</definedName>
    <definedName name="TABLE" localSheetId="17">'Прил.10_закуп товаров'!#REF!</definedName>
    <definedName name="TABLE" localSheetId="11">'Прил.5_ф-2_Реализ.заявок'!#REF!</definedName>
    <definedName name="TABLE" localSheetId="16">'Прил.9_ф-2 Инвест.пр.'!#REF!</definedName>
    <definedName name="TABLE_2" localSheetId="17">'Прил.10_закуп товаров'!#REF!</definedName>
    <definedName name="TABLE_2" localSheetId="11">'Прил.5_ф-2_Реализ.заявок'!#REF!</definedName>
    <definedName name="TABLE_2" localSheetId="16">'Прил.9_ф-2 Инвест.пр.'!#REF!</definedName>
    <definedName name="_xlnm.Print_Titles" localSheetId="7">'Прил.3_ф-3_ПНК'!$1:$7</definedName>
    <definedName name="_xlnm.Print_Area" localSheetId="17">'Прил.10_закуп товаров'!$A$1:$V$213</definedName>
    <definedName name="_xlnm.Print_Area" localSheetId="3">'Прил.2_ф-6_ПЛАН_ОПФ-ХД'!$A$1:$CX$72</definedName>
    <definedName name="_xlnm.Print_Area" localSheetId="4">'Прил.2_ф-6_ФАКТ_ОПФ-ХД'!$A$1:$CX$72</definedName>
    <definedName name="_xlnm.Print_Area" localSheetId="5">'Прил.2_ф-7_ПЛАН-объемы'!$A$1:$CO$25</definedName>
    <definedName name="_xlnm.Print_Area" localSheetId="6">'Прил.2_ф-7_ФАКТ_объемы'!$A$1:$CO$25</definedName>
    <definedName name="_xlnm.Print_Area" localSheetId="7">'Прил.3_ф-3_ПНК'!$A$1:$DA$22</definedName>
    <definedName name="_xlnm.Print_Area" localSheetId="8">'Прил.4_ф-6_ПЛАН налич.возм'!$A$1:$I$396</definedName>
    <definedName name="_xlnm.Print_Area" localSheetId="9">'Прил.4_ф-6_ФАКТ налич.возм'!$A$1:$H$396</definedName>
    <definedName name="_xlnm.Print_Area" localSheetId="10">'Прил.4_ф-7_Налич.возм.групп'!$A$1:$L$274</definedName>
    <definedName name="_xlnm.Print_Area" localSheetId="11">'Прил.5_ф-2_Реализ.заявок'!$A$1:$H$162</definedName>
    <definedName name="_xlnm.Print_Area" localSheetId="12">'Прил.6_ф-2_Заявки'!$A$1:$P$412</definedName>
    <definedName name="_xlnm.Print_Area" localSheetId="14">'Прил.7_ф-3_Инф-я об усл '!$A$1:$C$21</definedName>
    <definedName name="_xlnm.Print_Area" localSheetId="16">'Прил.9_ф-2 Инвест.пр.'!$A$1:$J$27</definedName>
    <definedName name="_xlnm.Print_Area" localSheetId="0">'Раскрытие инф 960.22_08.12.22'!$A$1:$C$21</definedName>
  </definedNames>
  <calcPr calcId="162913"/>
</workbook>
</file>

<file path=xl/calcChain.xml><?xml version="1.0" encoding="utf-8"?>
<calcChain xmlns="http://schemas.openxmlformats.org/spreadsheetml/2006/main">
  <c r="Q205" i="4" l="1"/>
  <c r="Q206" i="4"/>
  <c r="Q207" i="4"/>
  <c r="Q208" i="4"/>
  <c r="Q209" i="4"/>
  <c r="Q210" i="4"/>
  <c r="Q211" i="4"/>
  <c r="Q212" i="4"/>
  <c r="Q200" i="4"/>
  <c r="Q201" i="4"/>
  <c r="Q202" i="4"/>
  <c r="Q203" i="4"/>
  <c r="Q204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185" i="4"/>
  <c r="Q184" i="4"/>
  <c r="Q183" i="4"/>
  <c r="Q182" i="4"/>
  <c r="Q181" i="4"/>
  <c r="B181" i="4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Q180" i="4"/>
  <c r="D181" i="8" l="1"/>
  <c r="H181" i="8"/>
  <c r="Q160" i="4" l="1"/>
  <c r="Q161" i="4"/>
  <c r="Q162" i="4"/>
  <c r="Q163" i="4"/>
  <c r="Q164" i="4"/>
  <c r="Q165" i="4"/>
  <c r="Q159" i="4"/>
  <c r="Q156" i="4"/>
  <c r="Q157" i="4"/>
  <c r="Q158" i="4"/>
  <c r="B150" i="4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Q155" i="4"/>
  <c r="Q154" i="4"/>
  <c r="Q153" i="4"/>
  <c r="Q152" i="4"/>
  <c r="Q151" i="4"/>
  <c r="Q150" i="4"/>
  <c r="Q149" i="4"/>
  <c r="Q135" i="4"/>
  <c r="Q134" i="4" l="1"/>
  <c r="Q133" i="4"/>
  <c r="Q132" i="4"/>
  <c r="Q131" i="4"/>
  <c r="Q130" i="4"/>
  <c r="Q129" i="4"/>
  <c r="Q95" i="4" l="1"/>
  <c r="Q94" i="4"/>
  <c r="Q93" i="4"/>
  <c r="Q92" i="4"/>
  <c r="Q91" i="4"/>
  <c r="Q90" i="4"/>
  <c r="Q68" i="4"/>
  <c r="Q66" i="4"/>
  <c r="Q65" i="4"/>
  <c r="Q64" i="4"/>
  <c r="Q63" i="4"/>
  <c r="Q62" i="4"/>
  <c r="Q67" i="4"/>
  <c r="Q18" i="4"/>
  <c r="Q17" i="4"/>
  <c r="Q16" i="4"/>
  <c r="Q15" i="4"/>
  <c r="Q38" i="4"/>
  <c r="Q36" i="4"/>
  <c r="Q35" i="4"/>
  <c r="Q34" i="4"/>
  <c r="Q33" i="4"/>
  <c r="Q61" i="4"/>
  <c r="Q83" i="4"/>
  <c r="Q86" i="4"/>
  <c r="Q60" i="4"/>
  <c r="Q59" i="4"/>
  <c r="Q58" i="4"/>
  <c r="Q85" i="4"/>
  <c r="Q84" i="4"/>
  <c r="Q88" i="4"/>
  <c r="Q87" i="4"/>
  <c r="Q115" i="4"/>
  <c r="Q114" i="4"/>
  <c r="Q113" i="4" l="1"/>
  <c r="Q110" i="4" l="1"/>
  <c r="H20" i="12" l="1"/>
  <c r="H19" i="12"/>
  <c r="G165" i="12" l="1"/>
  <c r="G99" i="12"/>
  <c r="G66" i="12" l="1"/>
  <c r="H58" i="12"/>
  <c r="F58" i="12"/>
  <c r="F25" i="12"/>
  <c r="F17" i="12"/>
  <c r="F18" i="12"/>
  <c r="F19" i="12"/>
  <c r="F20" i="12"/>
  <c r="F21" i="12"/>
  <c r="F22" i="12"/>
  <c r="F23" i="12"/>
  <c r="F24" i="12"/>
  <c r="F26" i="12"/>
  <c r="F27" i="12"/>
  <c r="F28" i="12"/>
  <c r="F29" i="12"/>
  <c r="F30" i="12"/>
  <c r="F31" i="12"/>
  <c r="F32" i="12"/>
  <c r="H26" i="12"/>
  <c r="F59" i="12"/>
  <c r="H59" i="12" s="1"/>
  <c r="F92" i="12"/>
  <c r="H92" i="12" s="1"/>
  <c r="F125" i="12"/>
  <c r="H125" i="12" s="1"/>
  <c r="F158" i="12"/>
  <c r="H158" i="12" s="1"/>
  <c r="F191" i="12"/>
  <c r="H191" i="12" s="1"/>
  <c r="F224" i="12"/>
  <c r="H224" i="12" s="1"/>
  <c r="F257" i="12"/>
  <c r="H257" i="12" s="1"/>
  <c r="F433" i="11"/>
  <c r="F417" i="11"/>
  <c r="F418" i="11"/>
  <c r="F419" i="11"/>
  <c r="F420" i="11"/>
  <c r="F421" i="11"/>
  <c r="F422" i="11"/>
  <c r="F423" i="11"/>
  <c r="F424" i="11"/>
  <c r="F425" i="11"/>
  <c r="F426" i="11"/>
  <c r="F427" i="11"/>
  <c r="F428" i="11"/>
  <c r="F429" i="11"/>
  <c r="F430" i="11"/>
  <c r="F431" i="11"/>
  <c r="F432" i="11"/>
  <c r="F416" i="11"/>
  <c r="D432" i="11"/>
  <c r="D431" i="11"/>
  <c r="D424" i="11"/>
  <c r="F165" i="11"/>
  <c r="H25" i="12"/>
  <c r="F434" i="11" l="1"/>
  <c r="G264" i="12"/>
  <c r="H251" i="8" l="1"/>
  <c r="H263" i="12"/>
  <c r="F263" i="12"/>
  <c r="D263" i="12"/>
  <c r="H262" i="12"/>
  <c r="F262" i="12"/>
  <c r="D262" i="12"/>
  <c r="H261" i="12"/>
  <c r="F261" i="12"/>
  <c r="H260" i="12"/>
  <c r="F260" i="12"/>
  <c r="H259" i="12"/>
  <c r="F259" i="12"/>
  <c r="H258" i="12"/>
  <c r="F258" i="12"/>
  <c r="F129" i="12"/>
  <c r="CH40" i="19" l="1"/>
  <c r="CH35" i="19" s="1"/>
  <c r="F356" i="12" l="1"/>
  <c r="H356" i="12" s="1"/>
  <c r="F389" i="12"/>
  <c r="H389" i="12" s="1"/>
  <c r="F323" i="12"/>
  <c r="H323" i="12" s="1"/>
  <c r="F290" i="12"/>
  <c r="H290" i="12" s="1"/>
  <c r="F291" i="12"/>
  <c r="F292" i="12"/>
  <c r="Q112" i="4" l="1"/>
  <c r="Q42" i="4"/>
  <c r="Q41" i="4"/>
  <c r="Q40" i="4"/>
  <c r="Q39" i="4"/>
  <c r="F256" i="12"/>
  <c r="H256" i="12" s="1"/>
  <c r="F289" i="12"/>
  <c r="H291" i="12"/>
  <c r="H292" i="12"/>
  <c r="F293" i="12"/>
  <c r="F294" i="12"/>
  <c r="F295" i="12"/>
  <c r="H289" i="12"/>
  <c r="F322" i="12"/>
  <c r="H322" i="12" s="1"/>
  <c r="F324" i="12"/>
  <c r="H324" i="12" s="1"/>
  <c r="F387" i="12"/>
  <c r="F388" i="12"/>
  <c r="F390" i="12"/>
  <c r="F391" i="12"/>
  <c r="F392" i="12"/>
  <c r="F393" i="12"/>
  <c r="F394" i="12"/>
  <c r="F354" i="12"/>
  <c r="F355" i="12"/>
  <c r="H355" i="12" s="1"/>
  <c r="F357" i="12"/>
  <c r="F358" i="12"/>
  <c r="F359" i="12"/>
  <c r="F223" i="12"/>
  <c r="H223" i="12" s="1"/>
  <c r="H180" i="12"/>
  <c r="F190" i="12"/>
  <c r="H190" i="12" s="1"/>
  <c r="F157" i="12"/>
  <c r="H157" i="12" s="1"/>
  <c r="G132" i="12"/>
  <c r="F91" i="12" l="1"/>
  <c r="H91" i="12" s="1"/>
  <c r="H124" i="12"/>
  <c r="H388" i="12"/>
  <c r="G363" i="12" l="1"/>
  <c r="G396" i="12" l="1"/>
  <c r="F56" i="12" l="1"/>
  <c r="F57" i="12"/>
  <c r="F60" i="12"/>
  <c r="F61" i="12"/>
  <c r="F62" i="12"/>
  <c r="F63" i="12"/>
  <c r="F89" i="12"/>
  <c r="F90" i="12"/>
  <c r="F93" i="12"/>
  <c r="F94" i="12"/>
  <c r="F95" i="12"/>
  <c r="F121" i="12"/>
  <c r="F122" i="12"/>
  <c r="F126" i="12"/>
  <c r="F127" i="12"/>
  <c r="F128" i="12"/>
  <c r="F155" i="12"/>
  <c r="F156" i="12"/>
  <c r="F159" i="12"/>
  <c r="F160" i="12"/>
  <c r="F161" i="12"/>
  <c r="F189" i="12"/>
  <c r="F192" i="12"/>
  <c r="F193" i="12"/>
  <c r="F194" i="12"/>
  <c r="F195" i="12"/>
  <c r="F221" i="12"/>
  <c r="F222" i="12"/>
  <c r="F225" i="12"/>
  <c r="H225" i="12" s="1"/>
  <c r="F226" i="12"/>
  <c r="H226" i="12" s="1"/>
  <c r="F227" i="12"/>
  <c r="H227" i="12" s="1"/>
  <c r="F228" i="12"/>
  <c r="H228" i="12" s="1"/>
  <c r="F229" i="12"/>
  <c r="F252" i="12"/>
  <c r="F253" i="12"/>
  <c r="F254" i="12"/>
  <c r="F255" i="12"/>
  <c r="F286" i="12"/>
  <c r="F287" i="12"/>
  <c r="F288" i="12"/>
  <c r="F319" i="12"/>
  <c r="F320" i="12"/>
  <c r="F321" i="12"/>
  <c r="F325" i="12"/>
  <c r="F326" i="12"/>
  <c r="F327" i="12"/>
  <c r="F328" i="12"/>
  <c r="F352" i="12"/>
  <c r="F353" i="12"/>
  <c r="F360" i="12"/>
  <c r="F361" i="12"/>
  <c r="F384" i="12"/>
  <c r="F385" i="12"/>
  <c r="F386" i="12"/>
  <c r="Q111" i="4" l="1"/>
  <c r="Q109" i="4"/>
  <c r="Q89" i="4"/>
  <c r="Q82" i="4" l="1"/>
  <c r="Q57" i="4"/>
  <c r="Q37" i="4"/>
  <c r="P407" i="5" l="1"/>
  <c r="O407" i="5"/>
  <c r="N407" i="5"/>
  <c r="M407" i="5"/>
  <c r="L407" i="5"/>
  <c r="K407" i="5"/>
  <c r="J407" i="5"/>
  <c r="I407" i="5"/>
  <c r="H407" i="5"/>
  <c r="G407" i="5"/>
  <c r="F407" i="5"/>
  <c r="E407" i="5"/>
  <c r="P373" i="5"/>
  <c r="O373" i="5"/>
  <c r="N373" i="5"/>
  <c r="M373" i="5"/>
  <c r="L373" i="5"/>
  <c r="K373" i="5"/>
  <c r="J373" i="5"/>
  <c r="I373" i="5"/>
  <c r="H373" i="5"/>
  <c r="G373" i="5"/>
  <c r="F373" i="5"/>
  <c r="E373" i="5"/>
  <c r="D195" i="8" l="1"/>
  <c r="F345" i="12"/>
  <c r="H345" i="12" s="1"/>
  <c r="F346" i="12"/>
  <c r="H346" i="12" s="1"/>
  <c r="F347" i="12"/>
  <c r="H347" i="12" s="1"/>
  <c r="F348" i="12"/>
  <c r="H348" i="12" s="1"/>
  <c r="F349" i="12"/>
  <c r="F350" i="12"/>
  <c r="H350" i="12" s="1"/>
  <c r="F351" i="12"/>
  <c r="H351" i="12" s="1"/>
  <c r="H352" i="12"/>
  <c r="H353" i="12"/>
  <c r="H354" i="12"/>
  <c r="H357" i="12"/>
  <c r="H358" i="12"/>
  <c r="H359" i="12"/>
  <c r="H360" i="12"/>
  <c r="H349" i="12"/>
  <c r="H361" i="12"/>
  <c r="F378" i="12"/>
  <c r="F379" i="12"/>
  <c r="F380" i="12"/>
  <c r="H380" i="12" s="1"/>
  <c r="F381" i="12"/>
  <c r="H381" i="12" s="1"/>
  <c r="F382" i="12"/>
  <c r="H382" i="12" s="1"/>
  <c r="F383" i="12"/>
  <c r="H383" i="12" s="1"/>
  <c r="H384" i="12"/>
  <c r="H385" i="12"/>
  <c r="H387" i="12"/>
  <c r="H390" i="12"/>
  <c r="H391" i="12"/>
  <c r="H392" i="12"/>
  <c r="H393" i="12"/>
  <c r="H394" i="12"/>
  <c r="H386" i="12"/>
  <c r="F314" i="12"/>
  <c r="F315" i="12"/>
  <c r="F316" i="12"/>
  <c r="F317" i="12"/>
  <c r="F318" i="12"/>
  <c r="H321" i="12"/>
  <c r="H325" i="12"/>
  <c r="H326" i="12"/>
  <c r="H327" i="12"/>
  <c r="D321" i="12"/>
  <c r="F281" i="12"/>
  <c r="F282" i="12"/>
  <c r="F283" i="12"/>
  <c r="F284" i="12"/>
  <c r="H288" i="12"/>
  <c r="H293" i="12"/>
  <c r="H294" i="12"/>
  <c r="D288" i="12"/>
  <c r="F248" i="12"/>
  <c r="F249" i="12"/>
  <c r="F250" i="12"/>
  <c r="F251" i="12"/>
  <c r="H255" i="12"/>
  <c r="D255" i="12"/>
  <c r="H222" i="12"/>
  <c r="D222" i="12"/>
  <c r="F230" i="12"/>
  <c r="F213" i="12"/>
  <c r="F214" i="12"/>
  <c r="F215" i="12"/>
  <c r="F216" i="12"/>
  <c r="F220" i="12"/>
  <c r="H24" i="12"/>
  <c r="H27" i="12"/>
  <c r="H28" i="12"/>
  <c r="H29" i="12"/>
  <c r="H30" i="12"/>
  <c r="F50" i="12"/>
  <c r="F51" i="12"/>
  <c r="F52" i="12"/>
  <c r="F53" i="12"/>
  <c r="F54" i="12"/>
  <c r="F55" i="12"/>
  <c r="H57" i="12"/>
  <c r="H60" i="12"/>
  <c r="H61" i="12"/>
  <c r="H62" i="12"/>
  <c r="H63" i="12"/>
  <c r="F64" i="12"/>
  <c r="F83" i="12"/>
  <c r="F84" i="12"/>
  <c r="F85" i="12"/>
  <c r="F86" i="12"/>
  <c r="F87" i="12"/>
  <c r="F88" i="12"/>
  <c r="H90" i="12"/>
  <c r="H93" i="12"/>
  <c r="H94" i="12"/>
  <c r="H95" i="12"/>
  <c r="F96" i="12"/>
  <c r="H96" i="12" s="1"/>
  <c r="F97" i="12"/>
  <c r="F116" i="12"/>
  <c r="F117" i="12"/>
  <c r="F118" i="12"/>
  <c r="F119" i="12"/>
  <c r="F120" i="12"/>
  <c r="H123" i="12"/>
  <c r="H126" i="12"/>
  <c r="H127" i="12"/>
  <c r="H128" i="12"/>
  <c r="F130" i="12"/>
  <c r="H129" i="12" s="1"/>
  <c r="F149" i="12"/>
  <c r="F150" i="12"/>
  <c r="F151" i="12"/>
  <c r="F152" i="12"/>
  <c r="F153" i="12"/>
  <c r="F154" i="12"/>
  <c r="H156" i="12"/>
  <c r="H159" i="12"/>
  <c r="H160" i="12"/>
  <c r="H161" i="12"/>
  <c r="F162" i="12"/>
  <c r="H162" i="12" s="1"/>
  <c r="F163" i="12"/>
  <c r="H189" i="12"/>
  <c r="H192" i="12"/>
  <c r="H193" i="12"/>
  <c r="H195" i="12"/>
  <c r="F196" i="12"/>
  <c r="F197" i="12"/>
  <c r="F182" i="12"/>
  <c r="F183" i="12"/>
  <c r="F184" i="12"/>
  <c r="F185" i="12"/>
  <c r="F186" i="12"/>
  <c r="F187" i="12"/>
  <c r="H194" i="12"/>
  <c r="D189" i="12"/>
  <c r="D156" i="12"/>
  <c r="F65" i="12"/>
  <c r="F98" i="12"/>
  <c r="D123" i="12"/>
  <c r="D90" i="12"/>
  <c r="D57" i="12"/>
  <c r="D24" i="12"/>
  <c r="F33" i="11"/>
  <c r="F395" i="12"/>
  <c r="H395" i="12" s="1"/>
  <c r="D387" i="12"/>
  <c r="D386" i="12"/>
  <c r="D385" i="12"/>
  <c r="D384" i="12"/>
  <c r="D383" i="12"/>
  <c r="D382" i="12"/>
  <c r="D381" i="12"/>
  <c r="D380" i="12"/>
  <c r="D32" i="11"/>
  <c r="D31" i="11"/>
  <c r="D24" i="11"/>
  <c r="D23" i="11"/>
  <c r="D22" i="11"/>
  <c r="D21" i="11"/>
  <c r="D20" i="11"/>
  <c r="D19" i="11"/>
  <c r="D18" i="11"/>
  <c r="D17" i="11"/>
  <c r="D65" i="11"/>
  <c r="D64" i="11"/>
  <c r="D57" i="11"/>
  <c r="D56" i="11"/>
  <c r="D55" i="11"/>
  <c r="D54" i="11"/>
  <c r="D53" i="11"/>
  <c r="D52" i="11"/>
  <c r="D51" i="11"/>
  <c r="D50" i="11"/>
  <c r="D98" i="11"/>
  <c r="D97" i="11"/>
  <c r="D90" i="11"/>
  <c r="D89" i="11"/>
  <c r="D88" i="11"/>
  <c r="D87" i="11"/>
  <c r="D86" i="11"/>
  <c r="D85" i="11"/>
  <c r="D84" i="11"/>
  <c r="D83" i="11"/>
  <c r="D131" i="11"/>
  <c r="D130" i="11"/>
  <c r="D123" i="11"/>
  <c r="D122" i="11"/>
  <c r="D121" i="11"/>
  <c r="D120" i="11"/>
  <c r="D119" i="11"/>
  <c r="D118" i="11"/>
  <c r="D117" i="11"/>
  <c r="D116" i="11"/>
  <c r="D164" i="11"/>
  <c r="D163" i="11"/>
  <c r="D156" i="11"/>
  <c r="D155" i="11"/>
  <c r="D154" i="11"/>
  <c r="D153" i="11"/>
  <c r="D152" i="11"/>
  <c r="D151" i="11"/>
  <c r="D150" i="11"/>
  <c r="D149" i="11"/>
  <c r="D197" i="11"/>
  <c r="D196" i="11"/>
  <c r="D189" i="11"/>
  <c r="D188" i="11"/>
  <c r="D187" i="11"/>
  <c r="D186" i="11"/>
  <c r="D185" i="11"/>
  <c r="D184" i="11"/>
  <c r="D183" i="11"/>
  <c r="D182" i="11"/>
  <c r="D230" i="11"/>
  <c r="D229" i="11"/>
  <c r="D222" i="11"/>
  <c r="D221" i="11"/>
  <c r="D220" i="11"/>
  <c r="D219" i="11"/>
  <c r="D218" i="11"/>
  <c r="D217" i="11"/>
  <c r="D216" i="11"/>
  <c r="D215" i="11"/>
  <c r="D263" i="11"/>
  <c r="D262" i="11"/>
  <c r="D255" i="11"/>
  <c r="D254" i="11"/>
  <c r="D253" i="11"/>
  <c r="D252" i="11"/>
  <c r="D251" i="11"/>
  <c r="D250" i="11"/>
  <c r="D249" i="11"/>
  <c r="D248" i="11"/>
  <c r="D296" i="11"/>
  <c r="D295" i="11"/>
  <c r="D288" i="11"/>
  <c r="D287" i="11"/>
  <c r="D286" i="11"/>
  <c r="D285" i="11"/>
  <c r="D284" i="11"/>
  <c r="D283" i="11"/>
  <c r="D282" i="11"/>
  <c r="D281" i="11"/>
  <c r="D329" i="11"/>
  <c r="D328" i="11"/>
  <c r="D321" i="11"/>
  <c r="D320" i="11"/>
  <c r="D319" i="11"/>
  <c r="D318" i="11"/>
  <c r="D317" i="11"/>
  <c r="D316" i="11"/>
  <c r="D315" i="11"/>
  <c r="D314" i="11"/>
  <c r="D362" i="11"/>
  <c r="D361" i="11"/>
  <c r="D354" i="11"/>
  <c r="D353" i="11"/>
  <c r="D352" i="11"/>
  <c r="D351" i="11"/>
  <c r="D350" i="11"/>
  <c r="D349" i="11"/>
  <c r="D348" i="11"/>
  <c r="D347" i="11"/>
  <c r="D387" i="11"/>
  <c r="F264" i="12" l="1"/>
  <c r="F396" i="12"/>
  <c r="CH46" i="13"/>
  <c r="D354" i="12" l="1"/>
  <c r="CH61" i="19" l="1"/>
  <c r="CH60" i="19" s="1"/>
  <c r="D12" i="8" l="1"/>
  <c r="H12" i="8"/>
  <c r="H35" i="8"/>
  <c r="H57" i="8"/>
  <c r="H80" i="8"/>
  <c r="H103" i="8"/>
  <c r="H126" i="8"/>
  <c r="H149" i="8"/>
  <c r="H172" i="8"/>
  <c r="G330" i="12" l="1"/>
  <c r="D264" i="8"/>
  <c r="D241" i="8"/>
  <c r="D251" i="8" s="1"/>
  <c r="D218" i="8"/>
  <c r="P339" i="5" l="1"/>
  <c r="O339" i="5"/>
  <c r="N339" i="5"/>
  <c r="M339" i="5"/>
  <c r="L339" i="5"/>
  <c r="K339" i="5"/>
  <c r="J339" i="5"/>
  <c r="I339" i="5"/>
  <c r="H339" i="5"/>
  <c r="G339" i="5"/>
  <c r="F339" i="5"/>
  <c r="E339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P236" i="5"/>
  <c r="O236" i="5"/>
  <c r="N236" i="5"/>
  <c r="M236" i="5"/>
  <c r="L236" i="5"/>
  <c r="K236" i="5"/>
  <c r="J236" i="5"/>
  <c r="I236" i="5"/>
  <c r="H236" i="5"/>
  <c r="G236" i="5"/>
  <c r="F236" i="5"/>
  <c r="E236" i="5"/>
  <c r="P202" i="5"/>
  <c r="O202" i="5"/>
  <c r="N202" i="5"/>
  <c r="M202" i="5"/>
  <c r="L202" i="5"/>
  <c r="K202" i="5"/>
  <c r="J202" i="5"/>
  <c r="I202" i="5"/>
  <c r="H202" i="5"/>
  <c r="G202" i="5"/>
  <c r="F202" i="5"/>
  <c r="E202" i="5"/>
  <c r="P168" i="5"/>
  <c r="O168" i="5"/>
  <c r="N168" i="5"/>
  <c r="M168" i="5"/>
  <c r="L168" i="5"/>
  <c r="K168" i="5"/>
  <c r="J168" i="5"/>
  <c r="I168" i="5"/>
  <c r="H168" i="5"/>
  <c r="G168" i="5"/>
  <c r="F168" i="5"/>
  <c r="E168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P30" i="5"/>
  <c r="O30" i="5"/>
  <c r="N30" i="5"/>
  <c r="M30" i="5"/>
  <c r="L30" i="5"/>
  <c r="K30" i="5"/>
  <c r="J30" i="5"/>
  <c r="I30" i="5"/>
  <c r="H30" i="5"/>
  <c r="G30" i="5"/>
  <c r="F30" i="5"/>
  <c r="E30" i="5"/>
  <c r="P65" i="5"/>
  <c r="O65" i="5"/>
  <c r="N65" i="5"/>
  <c r="M65" i="5"/>
  <c r="L65" i="5"/>
  <c r="K65" i="5"/>
  <c r="J65" i="5"/>
  <c r="I65" i="5"/>
  <c r="H65" i="5"/>
  <c r="G65" i="5"/>
  <c r="F65" i="5"/>
  <c r="E65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G297" i="12" l="1"/>
  <c r="H204" i="8" l="1"/>
  <c r="H205" i="8" s="1"/>
  <c r="G33" i="12" l="1"/>
  <c r="H21" i="8" s="1"/>
  <c r="H44" i="8"/>
  <c r="H45" i="8" s="1"/>
  <c r="H112" i="8"/>
  <c r="H113" i="8" s="1"/>
  <c r="G198" i="12"/>
  <c r="H135" i="8" s="1"/>
  <c r="H136" i="8" s="1"/>
  <c r="G231" i="12"/>
  <c r="H227" i="8"/>
  <c r="H228" i="8" s="1"/>
  <c r="H250" i="8"/>
  <c r="H22" i="8" l="1"/>
  <c r="H158" i="8"/>
  <c r="H159" i="8" s="1"/>
  <c r="G398" i="12"/>
  <c r="H66" i="8"/>
  <c r="H67" i="8" s="1"/>
  <c r="H89" i="8"/>
  <c r="H90" i="8" s="1"/>
  <c r="H273" i="8"/>
  <c r="H276" i="8" l="1"/>
  <c r="H274" i="8"/>
  <c r="F415" i="11"/>
  <c r="D423" i="11"/>
  <c r="D422" i="11"/>
  <c r="D421" i="11"/>
  <c r="D420" i="11"/>
  <c r="D419" i="11"/>
  <c r="D418" i="11"/>
  <c r="D417" i="11"/>
  <c r="F396" i="11"/>
  <c r="F363" i="11"/>
  <c r="F330" i="11"/>
  <c r="F297" i="11"/>
  <c r="F264" i="11"/>
  <c r="F435" i="11" s="1"/>
  <c r="F231" i="11"/>
  <c r="F198" i="11"/>
  <c r="F132" i="11"/>
  <c r="F99" i="11"/>
  <c r="F66" i="11"/>
  <c r="F362" i="12" l="1"/>
  <c r="H317" i="12"/>
  <c r="F329" i="12"/>
  <c r="H284" i="12"/>
  <c r="F296" i="12"/>
  <c r="H251" i="12"/>
  <c r="H252" i="12"/>
  <c r="H218" i="12"/>
  <c r="H219" i="12"/>
  <c r="H220" i="12"/>
  <c r="H185" i="12"/>
  <c r="F188" i="12"/>
  <c r="H151" i="12"/>
  <c r="H152" i="12"/>
  <c r="H153" i="12"/>
  <c r="F164" i="12"/>
  <c r="H118" i="12"/>
  <c r="H119" i="12"/>
  <c r="H120" i="12"/>
  <c r="F131" i="12"/>
  <c r="H85" i="12"/>
  <c r="H86" i="12"/>
  <c r="H51" i="12"/>
  <c r="H52" i="12"/>
  <c r="H53" i="12"/>
  <c r="H54" i="12"/>
  <c r="H31" i="12"/>
  <c r="H32" i="12"/>
  <c r="D383" i="11"/>
  <c r="F198" i="12" l="1"/>
  <c r="D135" i="8" s="1"/>
  <c r="D53" i="12" l="1"/>
  <c r="D20" i="12"/>
  <c r="H320" i="12" l="1"/>
  <c r="D350" i="12" l="1"/>
  <c r="D317" i="12"/>
  <c r="D284" i="12"/>
  <c r="D251" i="12"/>
  <c r="H221" i="12"/>
  <c r="D86" i="12"/>
  <c r="H217" i="12"/>
  <c r="D218" i="12"/>
  <c r="D185" i="12" l="1"/>
  <c r="H188" i="12"/>
  <c r="H155" i="12"/>
  <c r="D152" i="12" l="1"/>
  <c r="H122" i="12" l="1"/>
  <c r="D119" i="12"/>
  <c r="H89" i="12" l="1"/>
  <c r="H254" i="12" l="1"/>
  <c r="H287" i="12" l="1"/>
  <c r="H56" i="12" l="1"/>
  <c r="H23" i="12" l="1"/>
  <c r="D23" i="12" l="1"/>
  <c r="D56" i="12"/>
  <c r="D89" i="12"/>
  <c r="D122" i="12"/>
  <c r="D155" i="12"/>
  <c r="D188" i="12"/>
  <c r="D221" i="12"/>
  <c r="CH60" i="13" l="1"/>
  <c r="CH54" i="13"/>
  <c r="CH40" i="13"/>
  <c r="CH35" i="13" s="1"/>
  <c r="CH30" i="13"/>
  <c r="CH27" i="13"/>
  <c r="CH22" i="13"/>
  <c r="CH15" i="13"/>
  <c r="CH21" i="13" l="1"/>
  <c r="CH12" i="13" s="1"/>
  <c r="CH67" i="13" s="1"/>
  <c r="CH15" i="19" l="1"/>
  <c r="CH22" i="19"/>
  <c r="CH46" i="19"/>
  <c r="CH54" i="19" l="1"/>
  <c r="CH27" i="19"/>
  <c r="D287" i="12" l="1"/>
  <c r="D320" i="12"/>
  <c r="D353" i="12"/>
  <c r="D386" i="11"/>
  <c r="D254" i="12" l="1"/>
  <c r="CH30" i="19" l="1"/>
  <c r="CH21" i="19" s="1"/>
  <c r="CH12" i="19" s="1"/>
  <c r="CY67" i="19" s="1"/>
  <c r="D50" i="12" l="1"/>
  <c r="D17" i="12"/>
  <c r="H296" i="12" l="1"/>
  <c r="H295" i="12"/>
  <c r="H286" i="12"/>
  <c r="H285" i="12"/>
  <c r="H283" i="12"/>
  <c r="H282" i="12"/>
  <c r="H281" i="12"/>
  <c r="H280" i="12"/>
  <c r="H253" i="12"/>
  <c r="H250" i="12"/>
  <c r="H249" i="12"/>
  <c r="H248" i="12"/>
  <c r="H247" i="12"/>
  <c r="H230" i="12"/>
  <c r="H229" i="12"/>
  <c r="H216" i="12"/>
  <c r="H215" i="12"/>
  <c r="H214" i="12"/>
  <c r="H197" i="12"/>
  <c r="H196" i="12"/>
  <c r="H187" i="12"/>
  <c r="H186" i="12"/>
  <c r="H184" i="12"/>
  <c r="H183" i="12"/>
  <c r="H182" i="12"/>
  <c r="H181" i="12"/>
  <c r="H164" i="12"/>
  <c r="H163" i="12"/>
  <c r="H154" i="12"/>
  <c r="H150" i="12"/>
  <c r="H149" i="12"/>
  <c r="H148" i="12"/>
  <c r="H131" i="12"/>
  <c r="H130" i="12"/>
  <c r="H121" i="12"/>
  <c r="H117" i="12"/>
  <c r="H116" i="12"/>
  <c r="H115" i="12"/>
  <c r="H98" i="12"/>
  <c r="H97" i="12"/>
  <c r="H88" i="12"/>
  <c r="H87" i="12"/>
  <c r="H84" i="12"/>
  <c r="H83" i="12"/>
  <c r="H82" i="12"/>
  <c r="H65" i="12"/>
  <c r="H64" i="12"/>
  <c r="H55" i="12"/>
  <c r="H50" i="12"/>
  <c r="H49" i="12"/>
  <c r="H16" i="12"/>
  <c r="H17" i="12"/>
  <c r="H18" i="12"/>
  <c r="H21" i="12"/>
  <c r="H22" i="12"/>
  <c r="D187" i="12"/>
  <c r="D154" i="12"/>
  <c r="D121" i="12"/>
  <c r="D88" i="12"/>
  <c r="D55" i="12"/>
  <c r="D22" i="12"/>
  <c r="H15" i="12" l="1"/>
  <c r="H33" i="12" s="1"/>
  <c r="F33" i="12"/>
  <c r="D21" i="8" s="1"/>
  <c r="H48" i="12"/>
  <c r="H66" i="12" s="1"/>
  <c r="F66" i="12"/>
  <c r="D44" i="8" s="1"/>
  <c r="H81" i="12"/>
  <c r="H99" i="12" s="1"/>
  <c r="F99" i="12"/>
  <c r="D66" i="8" s="1"/>
  <c r="H114" i="12"/>
  <c r="H132" i="12" s="1"/>
  <c r="F132" i="12"/>
  <c r="H147" i="12"/>
  <c r="H165" i="12" s="1"/>
  <c r="F165" i="12"/>
  <c r="D112" i="8" s="1"/>
  <c r="H198" i="12"/>
  <c r="H213" i="12"/>
  <c r="H231" i="12" s="1"/>
  <c r="F231" i="12"/>
  <c r="D158" i="8" s="1"/>
  <c r="H246" i="12"/>
  <c r="H264" i="12" s="1"/>
  <c r="H279" i="12"/>
  <c r="H297" i="12" s="1"/>
  <c r="F297" i="12"/>
  <c r="D204" i="8" s="1"/>
  <c r="D205" i="8" s="1"/>
  <c r="D395" i="12"/>
  <c r="D394" i="12"/>
  <c r="H379" i="12"/>
  <c r="D273" i="8"/>
  <c r="D395" i="11"/>
  <c r="D394" i="11"/>
  <c r="D385" i="11"/>
  <c r="D384" i="11"/>
  <c r="D382" i="11"/>
  <c r="D381" i="11"/>
  <c r="D380" i="11"/>
  <c r="D89" i="8" l="1"/>
  <c r="H378" i="12"/>
  <c r="H396" i="12" s="1"/>
  <c r="D274" i="8"/>
  <c r="H362" i="12"/>
  <c r="D362" i="12"/>
  <c r="D361" i="12"/>
  <c r="D352" i="12"/>
  <c r="D351" i="12"/>
  <c r="D349" i="12"/>
  <c r="D348" i="12"/>
  <c r="D347" i="12"/>
  <c r="H363" i="12" l="1"/>
  <c r="F363" i="12"/>
  <c r="D250" i="8" l="1"/>
  <c r="H329" i="12" l="1"/>
  <c r="D329" i="12"/>
  <c r="H328" i="12"/>
  <c r="D328" i="12"/>
  <c r="H319" i="12"/>
  <c r="D319" i="12"/>
  <c r="H318" i="12"/>
  <c r="D318" i="12"/>
  <c r="H316" i="12"/>
  <c r="D316" i="12"/>
  <c r="H315" i="12"/>
  <c r="D315" i="12"/>
  <c r="H314" i="12"/>
  <c r="D314" i="12"/>
  <c r="H313" i="12"/>
  <c r="H312" i="12" l="1"/>
  <c r="H330" i="12" s="1"/>
  <c r="H398" i="12" s="1"/>
  <c r="F330" i="12"/>
  <c r="F398" i="12" s="1"/>
  <c r="D296" i="12"/>
  <c r="D295" i="12"/>
  <c r="D286" i="12"/>
  <c r="D285" i="12"/>
  <c r="D283" i="12"/>
  <c r="D282" i="12"/>
  <c r="D281" i="12"/>
  <c r="D227" i="8" l="1"/>
  <c r="D276" i="8" s="1"/>
  <c r="D228" i="8" l="1"/>
  <c r="D172" i="8"/>
  <c r="D253" i="12"/>
  <c r="D252" i="12"/>
  <c r="D250" i="12"/>
  <c r="D249" i="12"/>
  <c r="D248" i="12"/>
  <c r="D126" i="8" l="1"/>
  <c r="D136" i="8" s="1"/>
  <c r="D220" i="12"/>
  <c r="D197" i="12"/>
  <c r="D196" i="12"/>
  <c r="D186" i="12"/>
  <c r="D184" i="12"/>
  <c r="D183" i="12"/>
  <c r="D182" i="12"/>
  <c r="D149" i="8" l="1"/>
  <c r="D159" i="8" l="1"/>
  <c r="BG25" i="14"/>
  <c r="D131" i="12"/>
  <c r="D130" i="12"/>
  <c r="D120" i="12"/>
  <c r="D118" i="12"/>
  <c r="D117" i="12"/>
  <c r="D116" i="12"/>
  <c r="D164" i="12"/>
  <c r="D163" i="12"/>
  <c r="D153" i="12"/>
  <c r="D151" i="12"/>
  <c r="D150" i="12"/>
  <c r="D149" i="12"/>
  <c r="D230" i="12"/>
  <c r="D229" i="12"/>
  <c r="D219" i="12"/>
  <c r="D217" i="12"/>
  <c r="D216" i="12"/>
  <c r="D215" i="12"/>
  <c r="D98" i="12"/>
  <c r="D97" i="12"/>
  <c r="D87" i="12"/>
  <c r="D85" i="12"/>
  <c r="D84" i="12"/>
  <c r="D83" i="12"/>
  <c r="D65" i="12"/>
  <c r="D64" i="12"/>
  <c r="D54" i="12"/>
  <c r="D52" i="12"/>
  <c r="D51" i="12"/>
  <c r="D32" i="12"/>
  <c r="D31" i="12"/>
  <c r="D21" i="12"/>
  <c r="D19" i="12"/>
  <c r="D18" i="12"/>
  <c r="D35" i="8"/>
  <c r="D57" i="8"/>
  <c r="D80" i="8"/>
  <c r="D103" i="8"/>
  <c r="D113" i="8" l="1"/>
  <c r="D90" i="8"/>
  <c r="D22" i="8"/>
  <c r="D45" i="8"/>
  <c r="D67" i="8"/>
  <c r="D182" i="8"/>
  <c r="D277" i="8" s="1"/>
  <c r="H182" i="8"/>
  <c r="H277" i="8" s="1"/>
  <c r="BG24" i="20" l="1"/>
  <c r="BG25" i="20" s="1"/>
</calcChain>
</file>

<file path=xl/sharedStrings.xml><?xml version="1.0" encoding="utf-8"?>
<sst xmlns="http://schemas.openxmlformats.org/spreadsheetml/2006/main" count="7062" uniqueCount="668">
  <si>
    <t>Форма 2</t>
  </si>
  <si>
    <t>№</t>
  </si>
  <si>
    <t>1</t>
  </si>
  <si>
    <t>2</t>
  </si>
  <si>
    <t>3</t>
  </si>
  <si>
    <t>4</t>
  </si>
  <si>
    <t>Раскрываемая информация</t>
  </si>
  <si>
    <t>Сведения о сроках направления заявки на заключение договора</t>
  </si>
  <si>
    <t>Место размещения сведений в информационно-коммуникационной сети "Интернет"</t>
  </si>
  <si>
    <t>Заявка на заключение договора транспортировки газа</t>
  </si>
  <si>
    <t>Договор на оказание услуг по транспортировке газа в транзитном потоке газораспределительной организации/потребителю</t>
  </si>
  <si>
    <t>(наименование субъекта естественной монополии)</t>
  </si>
  <si>
    <t>Приложение 7</t>
  </si>
  <si>
    <t>ООО Индустриальный Парк "Станкомаш"</t>
  </si>
  <si>
    <t>-    по договорам, заключаемым на срок до одного года, - не позднее чем за месяц и не ранее чем за три месяца до указанной в заявке даты начала транспортировки;</t>
  </si>
  <si>
    <t>-    по договорам, заключаемым на срок более одного года и до пяти лет, - не позднее чем за три месяца и не ранее чем за один год до начала года, в котором начнется транспортировка;</t>
  </si>
  <si>
    <t>-    по договорам, заключаемым на срок более пяти лет, - не позднее чем за шесть месяцев и не ранее чем за три года до начала года, в котором начнется транспортировка.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</si>
  <si>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</si>
  <si>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</si>
  <si>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</si>
  <si>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</si>
  <si>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</si>
  <si>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</si>
  <si>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</si>
  <si>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</si>
  <si>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</si>
  <si>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</si>
  <si>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</si>
  <si>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</si>
  <si>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</si>
  <si>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</si>
  <si>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</si>
  <si>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</si>
  <si>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</si>
  <si>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</si>
  <si>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</si>
  <si>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</si>
  <si>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</si>
  <si>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</si>
  <si>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</si>
  <si>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</si>
  <si>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</si>
  <si>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</si>
  <si>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</si>
  <si>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</si>
  <si>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</si>
  <si>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</si>
  <si>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</si>
  <si>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</si>
  <si>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</si>
  <si>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</si>
  <si>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</si>
  <si>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</si>
  <si>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</si>
  <si>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</si>
  <si>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</si>
  <si>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</si>
  <si>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</si>
  <si>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</si>
  <si>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</si>
  <si>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</si>
  <si>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</si>
  <si>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</si>
  <si>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</si>
  <si>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Форма 3</t>
  </si>
  <si>
    <t>(наименование зоны обслуживания/обособленной системы)</t>
  </si>
  <si>
    <t>Номер по порядку</t>
  </si>
  <si>
    <t>Категория заявителей</t>
  </si>
  <si>
    <t>Количество отклонённых заявок</t>
  </si>
  <si>
    <t xml:space="preserve">Количество выполненных присоединений </t>
  </si>
  <si>
    <t>количество, шт.</t>
  </si>
  <si>
    <t>причина отклонения</t>
  </si>
  <si>
    <t>непредставление документов</t>
  </si>
  <si>
    <t>отсутствие технической возможности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</si>
  <si>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</si>
  <si>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</si>
  <si>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</si>
  <si>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</si>
  <si>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</si>
  <si>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стандартизованные ставки</t>
  </si>
  <si>
    <t>юридическое лицо</t>
  </si>
  <si>
    <t>II категория</t>
  </si>
  <si>
    <t>III категория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</si>
  <si>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</si>
  <si>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</si>
  <si>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</si>
  <si>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</si>
  <si>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</si>
  <si>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</si>
  <si>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>Количество                                               заключённых                                   договоров</t>
  </si>
  <si>
    <t>Количество поступивших                          заявок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</si>
  <si>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</si>
  <si>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к приказу ФАС России
от 18.01.2019 № 38/19</t>
  </si>
  <si>
    <t>Количество удовлетворенных заявок, штук</t>
  </si>
  <si>
    <t>Количество заявок, находящихся на рассмотрении, штук</t>
  </si>
  <si>
    <t>в связи с отсутствием технической возможности</t>
  </si>
  <si>
    <t>в связи с отсутствием документов</t>
  </si>
  <si>
    <t>Количество поступивших заявок, штук</t>
  </si>
  <si>
    <t>Точка входа в газораспреде-лительную сеть</t>
  </si>
  <si>
    <t>Количество отклоненных заявок, штук</t>
  </si>
  <si>
    <t>ООО "Индустриальный Парк "Станкомаш"</t>
  </si>
  <si>
    <t>ГРП</t>
  </si>
  <si>
    <t>Наименование газораспределительной сети</t>
  </si>
  <si>
    <t>Газораспределительная сеть                                                                 ООО Индустриальный Парк "Станкомаш" г.Челябинск</t>
  </si>
  <si>
    <t>Приложение № 5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</si>
  <si>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</si>
  <si>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</si>
  <si>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</si>
  <si>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</si>
  <si>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</si>
  <si>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</si>
  <si>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</si>
  <si>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</si>
  <si>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</si>
  <si>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</si>
  <si>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 в соответствии 
с удовлетворенными заявками, тыс. м</t>
    </r>
    <r>
      <rPr>
        <vertAlign val="superscript"/>
        <sz val="9"/>
        <rFont val="Times New Roman"/>
        <family val="1"/>
        <charset val="204"/>
      </rPr>
      <t>3</t>
    </r>
  </si>
  <si>
    <t>Группа потребления</t>
  </si>
  <si>
    <t xml:space="preserve"> год</t>
  </si>
  <si>
    <t>за 20</t>
  </si>
  <si>
    <t>Форма 7</t>
  </si>
  <si>
    <t>Приложение № 4</t>
  </si>
  <si>
    <t xml:space="preserve">Информация о тарифах </t>
  </si>
  <si>
    <t>(наименование субъекта Российской Федерации)</t>
  </si>
  <si>
    <t>в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</si>
  <si>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</si>
  <si>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от</t>
  </si>
  <si>
    <r>
      <t>Тарифы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 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</t>
    </r>
  </si>
  <si>
    <r>
      <t>Тариф на услуги
по транспортировке газа
в транзитном потоке
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</t>
    </r>
  </si>
  <si>
    <t>свыше
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</si>
  <si>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</si>
  <si>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</si>
  <si>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</si>
  <si>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</si>
  <si>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</si>
  <si>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</si>
  <si>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</si>
  <si>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по</t>
  </si>
  <si>
    <t>-</t>
  </si>
  <si>
    <t>г. Челябинск</t>
  </si>
  <si>
    <t>Приложение 10</t>
  </si>
  <si>
    <t>Индивидуальный проект</t>
  </si>
  <si>
    <t xml:space="preserve">Приложение № 6 </t>
  </si>
  <si>
    <t>№ п/п</t>
  </si>
  <si>
    <t>Наименование потребителя</t>
  </si>
  <si>
    <t>ООО "БВК"</t>
  </si>
  <si>
    <t>ООО "Модерн-Гласс"</t>
  </si>
  <si>
    <t>АО "ТНН"</t>
  </si>
  <si>
    <t>АО "РЭД"</t>
  </si>
  <si>
    <t>Форма 6</t>
  </si>
  <si>
    <t>ИП Первухин Л.В.</t>
  </si>
  <si>
    <t>ООО "КРУГ"</t>
  </si>
  <si>
    <t xml:space="preserve">ООО Индустриальный Парк "Станкомаш" </t>
  </si>
  <si>
    <t>ПЛАН</t>
  </si>
  <si>
    <t>ФАКТ</t>
  </si>
  <si>
    <t>ООО "Лизард"</t>
  </si>
  <si>
    <t>ООО "Научно-производственный центр гидроавтоматики"</t>
  </si>
  <si>
    <r>
      <t>Объемы газа в соответствии с поступившими заявками, тыс. м</t>
    </r>
    <r>
      <rPr>
        <vertAlign val="superscript"/>
        <sz val="9"/>
        <rFont val="Times New Roman"/>
        <family val="1"/>
        <charset val="204"/>
      </rPr>
      <t>3</t>
    </r>
  </si>
  <si>
    <t xml:space="preserve"> </t>
  </si>
  <si>
    <t>Приложение № 1</t>
  </si>
  <si>
    <t>Челябинской области</t>
  </si>
  <si>
    <t>Информация об основных показателях финансово-хозяйственной деятельности</t>
  </si>
  <si>
    <t>в сфере оказания услуг по транспортировке газа по газораспределительным</t>
  </si>
  <si>
    <t>сетям на территории</t>
  </si>
  <si>
    <t>Наименование показателя</t>
  </si>
  <si>
    <t>Единицы измерения</t>
  </si>
  <si>
    <t>Всего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</si>
  <si>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</si>
  <si>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</si>
  <si>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</si>
  <si>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</si>
  <si>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</si>
  <si>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</si>
  <si>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</si>
  <si>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</si>
  <si>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</si>
  <si>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</si>
  <si>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</si>
  <si>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</si>
  <si>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</si>
  <si>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</si>
  <si>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</si>
  <si>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</si>
  <si>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</si>
  <si>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</si>
  <si>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</si>
  <si>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</si>
  <si>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</si>
  <si>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</si>
  <si>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</si>
  <si>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</si>
  <si>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</si>
  <si>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</si>
  <si>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</si>
  <si>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</si>
  <si>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</si>
  <si>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</si>
  <si>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</si>
  <si>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</si>
  <si>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</si>
  <si>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</si>
  <si>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</si>
  <si>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</si>
  <si>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</si>
  <si>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</si>
  <si>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</si>
  <si>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</si>
  <si>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</si>
  <si>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</si>
  <si>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</si>
  <si>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</si>
  <si>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</si>
  <si>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</si>
  <si>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</si>
  <si>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</si>
  <si>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</si>
  <si>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</si>
  <si>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</si>
  <si>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</si>
  <si>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</si>
  <si>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</si>
  <si>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</si>
  <si>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</si>
  <si>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</si>
  <si>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</si>
  <si>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</si>
  <si>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</si>
  <si>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</si>
  <si>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</si>
  <si>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</si>
  <si>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</si>
  <si>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</si>
  <si>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</si>
  <si>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</si>
  <si>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</si>
  <si>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</si>
  <si>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</si>
  <si>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</si>
  <si>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</si>
  <si>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</si>
  <si>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</si>
  <si>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</si>
  <si>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</si>
  <si>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</si>
  <si>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</si>
  <si>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</si>
  <si>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</si>
  <si>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</si>
  <si>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</si>
  <si>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</si>
  <si>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</si>
  <si>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</si>
  <si>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</si>
  <si>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</si>
  <si>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</si>
  <si>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</si>
  <si>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</si>
  <si>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</si>
  <si>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</si>
  <si>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</si>
  <si>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</si>
  <si>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</si>
  <si>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</si>
  <si>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</si>
  <si>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</si>
  <si>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</si>
  <si>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</si>
  <si>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</si>
  <si>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</si>
  <si>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</si>
  <si>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</si>
  <si>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</si>
  <si>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</si>
  <si>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</si>
  <si>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</si>
  <si>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</si>
  <si>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</si>
  <si>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</si>
  <si>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</si>
  <si>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</si>
  <si>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</si>
  <si>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</si>
  <si>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на  20</t>
  </si>
  <si>
    <t>Приложение № 2</t>
  </si>
  <si>
    <t>Вид тарифа</t>
  </si>
  <si>
    <t xml:space="preserve">на территории </t>
  </si>
  <si>
    <t xml:space="preserve"> год в сфере оказания услуг по транспортировке газа</t>
  </si>
  <si>
    <t>Информация об объёмах транспортировки газа</t>
  </si>
  <si>
    <t>по газораспределительным сетям (с детализацией по группам газопотребления)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</si>
  <si>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</si>
  <si>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</si>
  <si>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ИЮНЬ</t>
  </si>
  <si>
    <t>Точка входа в газораспределительную сеть</t>
  </si>
  <si>
    <t>Точка выхода из газораспределительной сети</t>
  </si>
  <si>
    <t>транзит</t>
  </si>
  <si>
    <t xml:space="preserve">Свободная мощность газораспределительной сети, млн. куб. м </t>
  </si>
  <si>
    <t>Объемы газа в соответствии                   с поступившими заявками, млн. куб. м</t>
  </si>
  <si>
    <t>Номер группы газопотребления/
транзит</t>
  </si>
  <si>
    <t>МАЙ</t>
  </si>
  <si>
    <t>АПРЕЛЬ</t>
  </si>
  <si>
    <t>МАРТ</t>
  </si>
  <si>
    <t>ФЕВРАЛЬ</t>
  </si>
  <si>
    <t>ЯНВАРЬ</t>
  </si>
  <si>
    <t>на</t>
  </si>
  <si>
    <t>за</t>
  </si>
  <si>
    <t>Наименование газораспреде-лительной сети</t>
  </si>
  <si>
    <t>Точка 
входа в газораспреде-лительную сеть</t>
  </si>
  <si>
    <t>Точка 
выхода из газораспреде-лительной сети</t>
  </si>
  <si>
    <t>Перечень технологических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</si>
  <si>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газораспредели-тельной сети, и регламент их выполнения</t>
  </si>
  <si>
    <t>Перечень технических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</si>
  <si>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газораспредели-тельной сети, и регламент их выполнения</t>
  </si>
  <si>
    <t xml:space="preserve">Социально значимые группы потребителей и население  на производственной площадке ООО Индустриальный Парк "Станкомаш" - отсутствуют. </t>
  </si>
  <si>
    <t>Приложение 8</t>
  </si>
  <si>
    <t>Информация об основных потребительских характеристиках регулируемых услуг</t>
  </si>
  <si>
    <t>и их соответствии стандартам качества</t>
  </si>
  <si>
    <t>по газораспределительным сетям на территории</t>
  </si>
  <si>
    <t>Место 
размещения
сведений в информационно-коммуникационной 
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</si>
  <si>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</si>
  <si>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</si>
  <si>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</si>
  <si>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</si>
  <si>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</si>
  <si>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Челябинская область</t>
  </si>
  <si>
    <t>Приложение № 3</t>
  </si>
  <si>
    <t>№ ВХ-56-004925 от 29.02.2016г.</t>
  </si>
  <si>
    <r>
      <t>Объемы газа, тыс.м</t>
    </r>
    <r>
      <rPr>
        <vertAlign val="superscript"/>
        <sz val="12"/>
        <rFont val="Times New Roman"/>
        <family val="1"/>
        <charset val="204"/>
      </rPr>
      <t>3</t>
    </r>
  </si>
  <si>
    <t>на 20</t>
  </si>
  <si>
    <t>открыть&gt;&gt;</t>
  </si>
  <si>
    <t>\</t>
  </si>
  <si>
    <t>Газораспределительная сеть                                                                                                                                                                               ООО Индустриальный Парк "Станкомаш"  г. Челябинск</t>
  </si>
  <si>
    <t>ИЮЛЬ</t>
  </si>
  <si>
    <t>за  20</t>
  </si>
  <si>
    <t>открыть &gt;&gt;</t>
  </si>
  <si>
    <t>АВГУСТ</t>
  </si>
  <si>
    <t>ООО "РАМА"</t>
  </si>
  <si>
    <t>ГРП                                                                        г. Челябинск                                                                                                           ул. Енисейская 8</t>
  </si>
  <si>
    <t>СЕНТЯБРЬ</t>
  </si>
  <si>
    <t>ОКТЯБРЬ</t>
  </si>
  <si>
    <t>НОЯБРЬ</t>
  </si>
  <si>
    <t>ДЕКАБРЬ</t>
  </si>
  <si>
    <t>Объемы газа в соответствии с удовлетворенными заявками, млн. куб. м</t>
  </si>
  <si>
    <t>Дифференцированный тариф всего, в т.ч.:</t>
  </si>
  <si>
    <t>N</t>
  </si>
  <si>
    <t>Место размещения информации в информационно-коммуникационной сети "Интернет"</t>
  </si>
  <si>
    <t>Перечень документов, направляемых для рассмотрения заявки о подключении (технологическом присоединении)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</si>
  <si>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</si>
  <si>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присоединение)</t>
  </si>
  <si>
    <t>Приложение 9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</si>
  <si>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</si>
  <si>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</si>
  <si>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</si>
  <si>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</si>
  <si>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</si>
  <si>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</si>
  <si>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</si>
  <si>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</si>
  <si>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</si>
  <si>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</si>
  <si>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</si>
  <si>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</si>
  <si>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</si>
  <si>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</si>
  <si>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</si>
  <si>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</si>
  <si>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</si>
  <si>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</si>
  <si>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</si>
  <si>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</si>
  <si>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</si>
  <si>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</si>
  <si>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</si>
  <si>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</si>
  <si>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</si>
  <si>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</si>
  <si>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</si>
  <si>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</si>
  <si>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</si>
  <si>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</si>
  <si>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</si>
  <si>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</si>
  <si>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</si>
  <si>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</si>
  <si>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>ИНВЕСТИЦИОННАЯ ПРОГРАММА ОТСУТСТВУЕТ</t>
  </si>
  <si>
    <t>ООО "Промсырье"</t>
  </si>
  <si>
    <t>в объектах газораспределительной организации</t>
  </si>
  <si>
    <t>ГРПБ</t>
  </si>
  <si>
    <t>https://stankomash.konar.ru/raskrytie-informacii/</t>
  </si>
  <si>
    <t>Газопроводы вводы к промышленным предприятиям</t>
  </si>
  <si>
    <t xml:space="preserve">Присоединение в зависимости от возможностей технологии, может производится как с прекращением подачи газа потребителям системы газораспределения и сбросом газа в атмосферу, так и без отключений и сброса газа. 
В том случае, если необходимо произвести прекращение подачи газа потребителям, посредством запорной арматуры на газопроводах, выполняется отключение участка, к которому производится присоединение. 
При приминении устройства "для присоединения без прекращения газоснабжения", прекращени газоснабжения не требуется.
</t>
  </si>
  <si>
    <t>При прекращении газоснабжения:
1) Отключения участка газопровода, к которому планируется произвести подклбючение;
2) Освобождение газопровода от газа с выработкой на потребителя и сбросом отсатков газа в атмосферу;
3) Продувка воздухом или инертным газом;
4) Контроль загозованности в газопроводе;
5) Контрольная опрессовка присоединяемого объекта;
6) присоединение;
7)Испытание на гермитичность места присоединения;
8) Совместная опрессовка вновь присоединенного объекта и отключенного участка газопровода;
9) Пуск газа.
Без прекращения газоснабжения:
1) Контрольная опрессовка присоединяемого объекта;
2) Присоединение;
3) Испытание на гермитичность места присоединения;
4) Пуск газа с использованием устройствадля присоединения без прекращения газоснабжения</t>
  </si>
  <si>
    <t>1) Сдача законного строительством объекта газоснабжения комиссии с участием представителя газораспределительной организации;
2) Получение разрешения на ввод объекта в эксплуатацию;
3) Согласование прекращения газоснабжения портебителей .</t>
  </si>
  <si>
    <t>Услуги сотовой связи</t>
  </si>
  <si>
    <t>шт</t>
  </si>
  <si>
    <t>1) Оформление акта приемки газораспеделительной системы;
2) Оформление на ввод объекта в эксплуатацию;
3) Согласование прекращения газонабжения потребителей.</t>
  </si>
  <si>
    <t>ИП Климцова А.В.</t>
  </si>
  <si>
    <t>01.12.2022</t>
  </si>
  <si>
    <t>01.07.2024</t>
  </si>
  <si>
    <t>01.07.2025</t>
  </si>
  <si>
    <t>30.06.2025</t>
  </si>
  <si>
    <t>828/22</t>
  </si>
  <si>
    <t>16.11.2022</t>
  </si>
  <si>
    <t xml:space="preserve">прочие </t>
  </si>
  <si>
    <t>кг</t>
  </si>
  <si>
    <t>    Раскрытие информации (к приказу ФАС России от 08.12.2022 № 960/22)</t>
  </si>
  <si>
    <t>к приказу ФАС России
от 08.09.2022 № 960/22</t>
  </si>
  <si>
    <t xml:space="preserve"> на услуги</t>
  </si>
  <si>
    <t xml:space="preserve"> по транспортировке газа по газораспределительным сетям на территории </t>
  </si>
  <si>
    <t xml:space="preserve">период действия с </t>
  </si>
  <si>
    <t>30.06.2024</t>
  </si>
  <si>
    <t xml:space="preserve">Информация о специальных надбавках к тарифам </t>
  </si>
  <si>
    <t>ИТОГО:</t>
  </si>
  <si>
    <t>на год</t>
  </si>
  <si>
    <t>Информация
о наличии (отсутствии) технической возможности 
доступа к регулируемым услугам по транспортировке газа
по газораспределительным сетям 
(с детализацией по группам газопотребления)</t>
  </si>
  <si>
    <t>Информация
о регистрации и ходе реализации заявок на доступ 
к услугам по транспортировке газа по газораспределительнымтям</t>
  </si>
  <si>
    <r>
      <rPr>
        <b/>
        <sz val="12"/>
        <rFont val="Times New Roman"/>
        <family val="1"/>
        <charset val="204"/>
      </rPr>
      <t xml:space="preserve">  сетям </t>
    </r>
    <r>
      <rPr>
        <b/>
        <u/>
        <sz val="12"/>
        <rFont val="Times New Roman"/>
        <family val="1"/>
        <charset val="204"/>
      </rPr>
      <t xml:space="preserve">ООО Индустриальный Парк "Станкомаш" </t>
    </r>
  </si>
  <si>
    <r>
      <rPr>
        <b/>
        <sz val="11"/>
        <rFont val="Times New Roman"/>
        <family val="1"/>
        <charset val="204"/>
      </rPr>
      <t xml:space="preserve">в  </t>
    </r>
    <r>
      <rPr>
        <b/>
        <u/>
        <sz val="11"/>
        <rFont val="Times New Roman"/>
        <family val="1"/>
        <charset val="204"/>
      </rPr>
      <t xml:space="preserve"> г. Челябинск</t>
    </r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</si>
  <si>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</si>
  <si>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 по трубопроводам </t>
  </si>
  <si>
    <t>к Приказу ФАС России 
от 08.12.2022г. № 960/22</t>
  </si>
  <si>
    <t>Информация об инвестиционных программах 
ООО Индустриальный Парк "Станкомаш"</t>
  </si>
  <si>
    <t>Перечень иных мероприятий, связанных с подключением (подсоединением) к газораспределительной сети, и регламент их выполнения</t>
  </si>
  <si>
    <t>Порядок выполнения иных мероприятий, связанных с подключением (подоединением) к газораспределительной сети, и регламент их выполнения</t>
  </si>
  <si>
    <t>Информация
о порядке выполнения технологических, технических и других
мероприятий, связанных с подключением (присоединением)</t>
  </si>
  <si>
    <t>Договор на оказание услуг по транспортировке газа для обеспечения коммунально-бытовых нужд</t>
  </si>
  <si>
    <t>Договор на оказание услуг по транспортировке газа для прочих потребителей</t>
  </si>
  <si>
    <t xml:space="preserve">Информация 
об условиях, на которых осуществляется оказание регулируемых
 услуг по транспортировке газа по газораспределительным сетям </t>
  </si>
  <si>
    <t>Информация
 об условиях, на которых осуществляется оказание 
услуг по подключению (технологическому присоединению)</t>
  </si>
  <si>
    <t xml:space="preserve"> к газораспределительным сетям ООО Индустриальный Парк "Станкомаш"*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</si>
  <si>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</t>
  </si>
  <si>
    <t>Заявка о заключении договора на подключение (технологическое присоединение) существующей и (или) проектируемой сети газораспределения к сетям газораспределения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</si>
  <si>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 в рамках догазификации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</si>
  <si>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сетям газораспределения через сети основного абонента</t>
  </si>
  <si>
    <t>Договор о подключении (технологическом присоединении) газоиспользующего оборудования и объектов капитального строительства к сети газораспределения</t>
  </si>
  <si>
    <t>Договор о подключении (технологическом присоединении) существующей и (или) проектируемой сети газораспределения к сетям газораспределения</t>
  </si>
  <si>
    <t>Договор о подключении (технологическом присоединении) газоиспользующего оборудования к сети газораспределения в рамках догазификации</t>
  </si>
  <si>
    <r>
      <t>к газораспределительным сетям</t>
    </r>
    <r>
      <rPr>
        <b/>
        <u/>
        <sz val="14"/>
        <rFont val="Arial"/>
        <family val="2"/>
        <charset val="204"/>
      </rPr>
      <t xml:space="preserve"> ООО Индустриальный Парк "Станкомаш"</t>
    </r>
  </si>
  <si>
    <t>проведение мероприятий по ликвидации дефицита пропускной способности</t>
  </si>
  <si>
    <r>
      <t xml:space="preserve">Информация о регистрации и ходе реализации </t>
    </r>
    <r>
      <rPr>
        <b/>
        <u/>
        <sz val="14"/>
        <rFont val="Arial"/>
        <family val="2"/>
        <charset val="204"/>
      </rPr>
      <t>заявок</t>
    </r>
    <r>
      <rPr>
        <b/>
        <sz val="14"/>
        <rFont val="Arial"/>
        <family val="2"/>
        <charset val="204"/>
      </rPr>
      <t xml:space="preserve"> о подключении (технологическом присоединении)</t>
    </r>
  </si>
  <si>
    <r>
      <t xml:space="preserve"> к газораспределительным сетям </t>
    </r>
    <r>
      <rPr>
        <b/>
        <i/>
        <sz val="14"/>
        <rFont val="Arial"/>
        <family val="2"/>
        <charset val="204"/>
      </rPr>
      <t xml:space="preserve">ООО Индустриальный Парк "Станкомаш" </t>
    </r>
  </si>
  <si>
    <t>объём, м³/час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</si>
  <si>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</si>
  <si>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Заявители в рамках догазификации</t>
  </si>
  <si>
    <t>15.1.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</si>
  <si>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</si>
  <si>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1 .......</t>
  </si>
  <si>
    <t>Объекты газотранспортной системы</t>
  </si>
  <si>
    <t>2 .......</t>
  </si>
  <si>
    <t>свыше 3%</t>
  </si>
  <si>
    <t>свыше 5%</t>
  </si>
  <si>
    <t>свыше 7%</t>
  </si>
  <si>
    <t>свыше 10%</t>
  </si>
  <si>
    <t>свыше 20%</t>
  </si>
  <si>
    <t>//////////</t>
  </si>
  <si>
    <r>
      <t xml:space="preserve"> к газораспределительным сетям </t>
    </r>
    <r>
      <rPr>
        <b/>
        <i/>
        <u/>
        <sz val="14"/>
        <rFont val="Arial"/>
        <family val="2"/>
        <charset val="204"/>
      </rPr>
      <t xml:space="preserve">ООО Индустриальный Парк "Станкомаш" </t>
    </r>
  </si>
  <si>
    <r>
      <t xml:space="preserve">Информация о регистрации и ходе реализации </t>
    </r>
    <r>
      <rPr>
        <b/>
        <u/>
        <sz val="14"/>
        <rFont val="Arial"/>
        <family val="2"/>
        <charset val="204"/>
      </rPr>
      <t>заявок</t>
    </r>
    <r>
      <rPr>
        <b/>
        <sz val="14"/>
        <rFont val="Arial"/>
        <family val="2"/>
        <charset val="204"/>
      </rPr>
      <t xml:space="preserve"> 
о подключении (технологическом присоединении)</t>
    </r>
  </si>
  <si>
    <t>Приложение № 6</t>
  </si>
  <si>
    <r>
      <t xml:space="preserve">за </t>
    </r>
    <r>
      <rPr>
        <b/>
        <u/>
        <sz val="12"/>
        <rFont val="Times New Roman"/>
        <family val="1"/>
        <charset val="204"/>
      </rPr>
      <t>20</t>
    </r>
  </si>
  <si>
    <t>в   г. Челябинск, Индустриальный Парк "Станкомаш"</t>
  </si>
  <si>
    <t xml:space="preserve">Общество с ограниченной ответственностью Индустриальный Парк "Станкомаш"                                                                                                                  </t>
  </si>
  <si>
    <t>Открыть &gt;&gt;</t>
  </si>
  <si>
    <t>в течение 10 дней по окончании отчетного периода</t>
  </si>
  <si>
    <t>в 10-дневный срок от даты официального опубликования</t>
  </si>
  <si>
    <t>ежегодно</t>
  </si>
  <si>
    <t>через 10 дней после утверждения в установленном порядке показателей надежности и качества услуг по транспортировке газа, но не позднее 15 октября (в случае изменения потребительских характеристик услуг и (или) стандартов качества - в 10-дневный срок после вступления в силу указанных изменений)</t>
  </si>
  <si>
    <t>ежегодно (по мере изменения потребительских характеристик услуг и (или) стандартов качества оказания регулируемых услуг)</t>
  </si>
  <si>
    <t>ежемесячно</t>
  </si>
  <si>
    <t>информация о фактических показателях за прошедший месяц в течение 10 дней по окончании календарного месяца</t>
  </si>
  <si>
    <t>в течение 30 дней по окончании года или со дня вступления изменений в силу</t>
  </si>
  <si>
    <t>в течение 30 дней по окончании года</t>
  </si>
  <si>
    <t>информация о плановых показателях - в течение месяца с момента ее утверждения, в случае уточнения плановых показателей в течение 10 дней после утверждения; информация о фактических показателях - в 10-дневный срок после утверждения финансовой отчетности, но не позднее 1 августа года, следующего за отчетным</t>
  </si>
  <si>
    <t>информация о плановых показателях в течение первого квартала года, информация о плановых расчетных показателях - в 10-дневный срок после пересмотра или утверждения тарифов; информация о фактических показателях (отчет) -</t>
  </si>
  <si>
    <t xml:space="preserve">не позднее 1 декабря текущего календарного года - информация о плановых показателях на следующий календарный год с помесячной детализацией </t>
  </si>
  <si>
    <t xml:space="preserve">в течение 10 дней по окончании календарного месяца - информация о фактических показателях за прошедший месяц </t>
  </si>
  <si>
    <t>Реквизиты акта органа исполнительной власти субъекта Российской Федерации в области государственного регулирования
тарифов</t>
  </si>
  <si>
    <t>Наименование программы газификации</t>
  </si>
  <si>
    <t>Специальные надбавки к тарифам на услуги по транспортировке газа по газораспределительным сетям (руб./1000 м3) по группам потребителей
с объемом потребления газа (млн м3/год) и для населения</t>
  </si>
  <si>
    <t>г. Челябинск, ООО Индустриальный Парк "Станкомаш"</t>
  </si>
  <si>
    <t>ООО "ЧМСК"</t>
  </si>
  <si>
    <t>ИНВЕСТСЕРВИС ООО</t>
  </si>
  <si>
    <t>АЛЬЯНС ООО ПК</t>
  </si>
  <si>
    <t>ПЛАНЕТА АВТО ООО</t>
  </si>
  <si>
    <t>ООО "Технопарк "Тракторозаводский""</t>
  </si>
  <si>
    <t>26</t>
  </si>
  <si>
    <r>
      <t>*Социально значимые группы потребителей и</t>
    </r>
    <r>
      <rPr>
        <b/>
        <u/>
        <sz val="12"/>
        <color rgb="FFFF0000"/>
        <rFont val="Arial"/>
        <family val="2"/>
        <charset val="204"/>
      </rPr>
      <t xml:space="preserve"> население</t>
    </r>
    <r>
      <rPr>
        <b/>
        <sz val="12"/>
        <color rgb="FFFF0000"/>
        <rFont val="Arial"/>
        <family val="2"/>
        <charset val="204"/>
      </rPr>
      <t xml:space="preserve">  на производственной площадке 
ООО Индустриальный Парк "Станкомаш" - </t>
    </r>
    <r>
      <rPr>
        <b/>
        <u/>
        <sz val="12"/>
        <color rgb="FFFF0000"/>
        <rFont val="Arial"/>
        <family val="2"/>
        <charset val="204"/>
      </rPr>
      <t>отсутствуют</t>
    </r>
    <r>
      <rPr>
        <b/>
        <sz val="12"/>
        <color rgb="FFFF0000"/>
        <rFont val="Arial"/>
        <family val="2"/>
        <charset val="204"/>
      </rPr>
      <t xml:space="preserve">. </t>
    </r>
  </si>
  <si>
    <t>итого год</t>
  </si>
  <si>
    <t>ИП Бадьина О.С.</t>
  </si>
  <si>
    <t>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с</t>
  </si>
  <si>
    <t>Шайба оцинкованная кузовная М8 (упак.100шт) арт.005631 СТРОЙБАТ</t>
  </si>
  <si>
    <t>Вставка диэлектрическая 1/2ВP/HP ELKA</t>
  </si>
  <si>
    <t>Вставка диэлектрическая 3/4 ВР/НР ELKA</t>
  </si>
  <si>
    <t>Шайба пружинная оцинкованная М8 (упак.200шт) арт.005581 СТРОЙБАТ</t>
  </si>
  <si>
    <t>Паронит листовой 4мм 2х2м ПОН-Б</t>
  </si>
  <si>
    <t>лист</t>
  </si>
  <si>
    <t>Прил.1_ф-3_Тарифы</t>
  </si>
  <si>
    <t>Прил.1_ф-4_Спец.надб</t>
  </si>
  <si>
    <t>Прил.2_ф-6_ФАКТ_ОПФ-ХД</t>
  </si>
  <si>
    <t>Прил.2_ф-6_ПЛАН_ОПФ-ХД</t>
  </si>
  <si>
    <t>Прил.2_ф-7_ПЛАН_-объемы</t>
  </si>
  <si>
    <t>Прил.2_ф-7_ФАКТ_-объемы</t>
  </si>
  <si>
    <t>Прил.3_ф-3_ПНК</t>
  </si>
  <si>
    <t>Прил.4_ф-6_ФАКТ налич.возм</t>
  </si>
  <si>
    <t>Прил.4_ф-6_ПЛАН налич.возм</t>
  </si>
  <si>
    <t>Прил.10_закуп товаров</t>
  </si>
  <si>
    <t>Прил.9_ф-2 Инвест.пр.</t>
  </si>
  <si>
    <t>Прил.8_ф-2_Порядок вып меропр.</t>
  </si>
  <si>
    <t>Прил.7_ф-3_Инф-я об усл</t>
  </si>
  <si>
    <t>Прил.7_ф-2_Условия</t>
  </si>
  <si>
    <t>Прил.6_ф-2_Заявки</t>
  </si>
  <si>
    <t>Прил.5_ф-2_Реализ.заявок</t>
  </si>
  <si>
    <t>Прил.4_ф-7_Налич.возм.групп</t>
  </si>
  <si>
    <r>
      <rPr>
        <b/>
        <sz val="11"/>
        <rFont val="Arial"/>
        <family val="2"/>
        <charset val="204"/>
      </rPr>
      <t>Приложение № 1. Форма 3.</t>
    </r>
    <r>
      <rPr>
        <sz val="11"/>
        <rFont val="Arial"/>
        <family val="2"/>
        <charset val="204"/>
      </rPr>
      <t xml:space="preserve"> Информация о тарифах на услуги по транспортировке газа по газораспределительным сетям. </t>
    </r>
  </si>
  <si>
    <r>
      <rPr>
        <b/>
        <sz val="11"/>
        <rFont val="Arial"/>
        <family val="2"/>
        <charset val="204"/>
      </rPr>
      <t>Приложение № 1. Форма 4.</t>
    </r>
    <r>
      <rPr>
        <sz val="11"/>
        <rFont val="Arial"/>
        <family val="2"/>
        <charset val="204"/>
      </rPr>
      <t xml:space="preserve"> Информация о специальных надбавках на услуги по транспортировке газа по газораспределительным сетям. </t>
    </r>
  </si>
  <si>
    <r>
      <rPr>
        <b/>
        <sz val="11"/>
        <rFont val="Arial"/>
        <family val="2"/>
        <charset val="204"/>
      </rPr>
      <t>Приложение № 3. Форма 3.</t>
    </r>
    <r>
      <rPr>
        <sz val="11"/>
        <rFont val="Arial"/>
        <family val="2"/>
        <charset val="204"/>
      </rPr>
      <t xml:space="preserve"> Информация об основных потребительских характеристиках регулируемых услуг и их соответствии стандартам качества в сфере оказания услуг по транспортировке газа  по газораспределительным сетям</t>
    </r>
  </si>
  <si>
    <r>
      <rPr>
        <b/>
        <sz val="11"/>
        <rFont val="Arial"/>
        <family val="2"/>
        <charset val="204"/>
      </rPr>
      <t xml:space="preserve">Приложение № 5. Форма 2. </t>
    </r>
    <r>
      <rPr>
        <sz val="11"/>
        <rFont val="Arial"/>
        <family val="2"/>
        <charset val="204"/>
      </rPr>
      <t xml:space="preserve">Информация о регистрации и ходе реализации </t>
    </r>
    <r>
      <rPr>
        <u/>
        <sz val="11"/>
        <rFont val="Arial"/>
        <family val="2"/>
        <charset val="204"/>
      </rPr>
      <t>заявок</t>
    </r>
    <r>
      <rPr>
        <sz val="11"/>
        <rFont val="Arial"/>
        <family val="2"/>
        <charset val="204"/>
      </rPr>
      <t xml:space="preserve"> на доступ к услугам по транспортировке газа по газораспределительным сетям.</t>
    </r>
  </si>
  <si>
    <r>
      <rPr>
        <b/>
        <sz val="11"/>
        <rFont val="Arial"/>
        <family val="2"/>
        <charset val="204"/>
      </rPr>
      <t>Приложение №6. Форма 2.</t>
    </r>
    <r>
      <rPr>
        <sz val="11"/>
        <rFont val="Arial"/>
        <family val="2"/>
        <charset val="204"/>
      </rPr>
      <t xml:space="preserve"> Информация о регистрации и ходе реализации </t>
    </r>
    <r>
      <rPr>
        <u/>
        <sz val="11"/>
        <rFont val="Arial"/>
        <family val="2"/>
        <charset val="204"/>
      </rPr>
      <t>заявок</t>
    </r>
    <r>
      <rPr>
        <sz val="11"/>
        <rFont val="Arial"/>
        <family val="2"/>
        <charset val="204"/>
      </rPr>
      <t xml:space="preserve"> о подключении (технологическом присоединении) к газораспределительным сетям.</t>
    </r>
  </si>
  <si>
    <r>
      <rPr>
        <b/>
        <sz val="11"/>
        <rFont val="Arial"/>
        <family val="2"/>
        <charset val="204"/>
      </rPr>
      <t>Приложение № 7. Форма 2.</t>
    </r>
    <r>
      <rPr>
        <sz val="11"/>
        <rFont val="Arial"/>
        <family val="2"/>
        <charset val="204"/>
      </rPr>
      <t xml:space="preserve"> Информация об условиях, на которых осуществляется оказание регулируемых услуг по транспортировке газа по газораспределительным сетям.</t>
    </r>
  </si>
  <si>
    <r>
      <rPr>
        <b/>
        <sz val="11"/>
        <rFont val="Arial"/>
        <family val="2"/>
        <charset val="204"/>
      </rPr>
      <t>Приложение № 7. Форма 3.</t>
    </r>
    <r>
      <rPr>
        <sz val="11"/>
        <rFont val="Arial"/>
        <family val="2"/>
        <charset val="204"/>
      </rPr>
      <t xml:space="preserve"> Информация об условиях, на которых осуществляется оказание услуг по подключению (технологическому присоединению) к газораспределительным сетям </t>
    </r>
  </si>
  <si>
    <r>
      <rPr>
        <b/>
        <sz val="11"/>
        <rFont val="Arial"/>
        <family val="2"/>
        <charset val="204"/>
      </rPr>
      <t>Приложение № 8. Форма 2.</t>
    </r>
    <r>
      <rPr>
        <sz val="11"/>
        <rFont val="Arial"/>
        <family val="2"/>
        <charset val="204"/>
      </rPr>
      <t xml:space="preserve"> Информация о порядке выполнения технологических, технических и других мероприятий, связанных с подключением (присоединением) к газораспределительным сетям</t>
    </r>
  </si>
  <si>
    <t>ООО" СКТ"</t>
  </si>
  <si>
    <t>СОЮЗТЕХГАЗ ООО ИЦДК № 448 от 18.121.25 Договор №ДОУ/ИПС-75/2025 от 26.08.2025 (экспертиза промышленной безопасности) - выполнение работ по экспертизе промышленной безопасности сооружений (газопроводов природного газа) и технических устройств (ПРГ), применяемых на ОПО на территории Индустриального парка «Станкомаш»</t>
  </si>
  <si>
    <t>Подземметаллзащита ООО</t>
  </si>
  <si>
    <t>СИЗ</t>
  </si>
  <si>
    <t>МТС</t>
  </si>
  <si>
    <t>АРЕНДА ТНН и М-Г</t>
  </si>
  <si>
    <t>Материалы</t>
  </si>
  <si>
    <t>Тепло, вода, водоотв.</t>
  </si>
  <si>
    <t>Водоотведение</t>
  </si>
  <si>
    <t>м3</t>
  </si>
  <si>
    <t>Гкал</t>
  </si>
  <si>
    <t>Подводка для газа сильфонная 3/4" гайка штуцер 150см СТМ</t>
  </si>
  <si>
    <t>Ветошь х/б</t>
  </si>
  <si>
    <t>Кран газовый 11б27п Ду20 (ручка) Бологое</t>
  </si>
  <si>
    <t>2026 год</t>
  </si>
  <si>
    <t>Приложение № 2. Форма 6. Информация об основных показателях финансово-хозяйственной деятельности в сфере оказания услуг по транспортировке газа по газораспределительным сетям ПЛАН 2026.</t>
  </si>
  <si>
    <t>Приложение № 2. Форма 6. Информация об основных показателях финансово-хозяйственной деятельности в сфере оказания услуг по транспортировке газа по газораспределительным сетям ФАКТ 2026. (раскрытие с 01.01.2026 по 01.08.2026)</t>
  </si>
  <si>
    <t>Приложение № 2. Форма 7.  Информация об объёмах транспортировки газа  ПЛАН на  2026 год в сфере оказания услуг по транспортировке газа по газораспределительным сетям, с детализацией по группам газопотребления.</t>
  </si>
  <si>
    <t>Приложение № 2. Форма 7.  Информация об объёмах транспортировки газа  ФАКТ за  2026 год в сфере оказания услуг по транспортировке газа по газораспределительным сетям, с детализацией по группам газопотребления.</t>
  </si>
  <si>
    <t>Приложение № 4. Форма 6. Информация о наличии (отсутствии) технической возможности доступа к регулируемым услугам по транспортировке газа по газораспределительным сетям для целей определения возможности технологического присоединения, ПЛАН 2026 г.</t>
  </si>
  <si>
    <t>Приложение № 4. Форма 6. Информация о наличии (отсутствии) технической возможности доступа к регулируемым услугам по транспортировке газа по газораспределительным сетям, ФАКТ 2026 г.</t>
  </si>
  <si>
    <t xml:space="preserve">Приложение № 9. Форма 2. Информация об инвестиционных программах (о проектах инвестиционных программ) организаций, оказывающих услуги по транспортировке газа по трубопроводам, и отчеты об их реализации  на (за) 2026 год в сфере транспортировки газа по газораспределительным сетям </t>
  </si>
  <si>
    <t>Приложение № 10. Информация о способах приобретения, стоимости и объемах товаров, необходимых для оказания услуг по транспортировке газа по трубопроводам, за 2026г.</t>
  </si>
  <si>
    <t>2026 года</t>
  </si>
  <si>
    <t>период  01.11.2026 по 30.11.2026  года</t>
  </si>
  <si>
    <t>период  01.12.2026 по 31.12.2026  года</t>
  </si>
  <si>
    <t>период  01.01.2026 по 31.12.2026  года</t>
  </si>
  <si>
    <t>2026года</t>
  </si>
  <si>
    <t>период  01.01.2026 по 31.01.2026  года</t>
  </si>
  <si>
    <t>период  01.02.2026 по 28.02.2026  года</t>
  </si>
  <si>
    <t>период  01.03.2026 по 31.03.2026  года</t>
  </si>
  <si>
    <t>период  01.04.2026 по 30.04.2026  года</t>
  </si>
  <si>
    <t>период  01.05.2026 по 31.05.2026  года</t>
  </si>
  <si>
    <t>период  01.06.2026 по 30.06.2026  года</t>
  </si>
  <si>
    <t>период  01.07.2026 по 31.07.2026  года</t>
  </si>
  <si>
    <t>период  01.08.2026 по 31.08.2026  года</t>
  </si>
  <si>
    <t>период  01.09.2026 по 30.09.2026 года</t>
  </si>
  <si>
    <t>период  01.10.2026 по 31.10.2026  года</t>
  </si>
  <si>
    <t>период  01.11.2026 по 30.11.2026 года</t>
  </si>
  <si>
    <t>период  01.02.2026 по 29.02.2026  года</t>
  </si>
  <si>
    <t>период  01.09.2026 по 30.09.2026  года</t>
  </si>
  <si>
    <t xml:space="preserve"> период с 01.01.2026 по 31.01.2026</t>
  </si>
  <si>
    <t xml:space="preserve"> период с 01.02.2026 по 29.02.2026</t>
  </si>
  <si>
    <t>период с 01.03.2026 по 31.03.2026</t>
  </si>
  <si>
    <t xml:space="preserve"> период с 01.04.2026 по 30.04.2026</t>
  </si>
  <si>
    <t xml:space="preserve">  период с 01.05.2026 по 31.05.2026</t>
  </si>
  <si>
    <t xml:space="preserve"> период с 01.06.2026 по 30.06.2026</t>
  </si>
  <si>
    <t xml:space="preserve"> период с 01.07.2026 по 31.07.2026</t>
  </si>
  <si>
    <t xml:space="preserve"> период с 01.08.2026 по 31.08.2026</t>
  </si>
  <si>
    <t xml:space="preserve"> период с 01.09.2026 по 30.09.2026</t>
  </si>
  <si>
    <t xml:space="preserve"> период с 01.10.2026 по 31.10.2026</t>
  </si>
  <si>
    <t xml:space="preserve"> период с 01.11.2026 по 30.11.2026</t>
  </si>
  <si>
    <t xml:space="preserve"> период с 01.12.2026 по 31.12.2026</t>
  </si>
  <si>
    <t>Значение 
планового 
показателя
на 2026г
(Пост.81/17 от 28.11.2025 г.)</t>
  </si>
  <si>
    <t>Значение фактического показателя                                       за 2024 год         (Пост.60/1 от 23.09.2025 г.)</t>
  </si>
  <si>
    <t xml:space="preserve"> период с 01.03.2026 по 31.03.2026</t>
  </si>
  <si>
    <t xml:space="preserve"> период с 01.05.2026 по 31.05.2026</t>
  </si>
  <si>
    <t>период с 01.01.2026 по 31.01.2026</t>
  </si>
  <si>
    <t>период с 01.02.2026 по 28.02.2026</t>
  </si>
  <si>
    <t>период с 01.04.2026 по 30.04.2026</t>
  </si>
  <si>
    <t>период с 01.05.2026 по 31.05.2026</t>
  </si>
  <si>
    <t>период с 01.06.2026 по 30.06.2026</t>
  </si>
  <si>
    <t>период с 01.07.2026 по 31.07.2026</t>
  </si>
  <si>
    <t>период с 01.08.2026 по 31.08.2026</t>
  </si>
  <si>
    <t>период с 01.09.2026 по 30.09.2026</t>
  </si>
  <si>
    <t>период с 01.10.2026 по 31.10.2026</t>
  </si>
  <si>
    <t>период с 01.11.2026 по 30.11.2026</t>
  </si>
  <si>
    <t>период с 01.12.2026 по 31.12.2026</t>
  </si>
  <si>
    <t xml:space="preserve">Услуги по обслуживанию оборудования КИПиА (ППР) Задвижка ДУ-500мм(Ввод газа на завод)             </t>
  </si>
  <si>
    <t>чел/час</t>
  </si>
  <si>
    <t>Услуги по обслуживанию оборудования КИПиА (ППР) Пункт редуцирования газа (ПРГ)</t>
  </si>
  <si>
    <t>Тепловая энергия</t>
  </si>
  <si>
    <t>Водоснабжение (питьевая вода)</t>
  </si>
  <si>
    <t>Смартфон BV7300 6,67" 256Гб цв.черный BLACKVIEW</t>
  </si>
  <si>
    <t>Газоанализатор 4в1 арт.08180 МЕГЕОН</t>
  </si>
  <si>
    <t>Налог НВОС</t>
  </si>
  <si>
    <t>Поверка оборудования</t>
  </si>
  <si>
    <t>Услуги по обслуживанию оборудования КИПиА (ВПР), ремонт дежурного телефона</t>
  </si>
  <si>
    <t>Лента ФУМ 19х0,2мм 15м арт.93042 TERMA</t>
  </si>
  <si>
    <t>Лопата для снега пластиковая с металлической планкой и алюминевым черенком 400мм</t>
  </si>
  <si>
    <t>Щетка палубная GNIK-11 225мм синтетическая щетина GIGANT</t>
  </si>
  <si>
    <t>Батарейка 6F22-SP1G арт.1663 CAMELION</t>
  </si>
  <si>
    <t>Определитель утечки газа 400мл универсальный RUSMA</t>
  </si>
  <si>
    <t>Прокладка паронитовая 57x105x2мм (упак.2шт) арт.1893317 HG</t>
  </si>
  <si>
    <t>Заглушка G3/4ʺ НР арт.34867 RTP</t>
  </si>
  <si>
    <t>Заглушка НР 1/4ʺ арт.SFT-0024-000014 STOUT</t>
  </si>
  <si>
    <t>Муфта переходная ВВ 1/2"х3/8" арт.072149 MPF</t>
  </si>
  <si>
    <t>период  01.01.2026 по 31.08.2026 года</t>
  </si>
  <si>
    <t>Профобслуживание средств электрозащиты и обследование подземного газопровода высокого давления ГРП ООО ИПС 1 полугодие 2026г.</t>
  </si>
  <si>
    <t>Ремонт Testo 316-ЕХ с калибровкой сенсора</t>
  </si>
  <si>
    <t>Поверка: Testo 316-ЕХ</t>
  </si>
  <si>
    <t>Транспортные расходы по отправке Testo-316-EX Челябинск-Москва-Челябинск</t>
  </si>
  <si>
    <t>Услуги по обслуживанию оборудования КИПиА (ВПР), Заказ на ремонт 00194161 от 30.04.2026 , Диагностика и ремонт газосигнализатора. Перегорела плата, восстановление за Июль 2026 г.</t>
  </si>
  <si>
    <t>Внутреннее потребление ИП00-001155 от 30.07.2026 23:59:59</t>
  </si>
  <si>
    <t>Герметик силиконовый санитарный 280мл цв.бесцветный ТЕХНОНИКОЛЬ</t>
  </si>
  <si>
    <t>Муфта переходная G3/4"х1/2" арт.34903 RTP</t>
  </si>
  <si>
    <t>Хомут-стяжка стальная 4,6х200мм (упак.100шт) арт.123941 GIGANT</t>
  </si>
  <si>
    <t>уп</t>
  </si>
  <si>
    <t>Валик полиакрил 180мм арт.80880 MATRIX</t>
  </si>
  <si>
    <t>Кисть плоская Slimline 4" 100мм арт.824455 SPARTA</t>
  </si>
  <si>
    <t>Масло для двухтактных двигателей 2Т 1л арт.73/8/3/2 HUTER</t>
  </si>
  <si>
    <t>Саморез с прессшайбой 4,2х13 острый</t>
  </si>
  <si>
    <t>Саморез с прессшайбой 4,2х25 острый</t>
  </si>
  <si>
    <t>Саморез с прессшайбой 4,2х51 острый</t>
  </si>
  <si>
    <t>Эмаль АФ-144 цв.RAL1028 желтый ТУ 2312-046-71705773-2015</t>
  </si>
  <si>
    <t>Внутреннее потребление ИП00-001156 от 30.07.2026 23:59:59</t>
  </si>
  <si>
    <t>Внутреннее потребление ИП00-001156 от 30.07.2026 23:59:60</t>
  </si>
  <si>
    <t>Внутреннее потребление ИП00-001156 от 30.07.2026 23:59:61</t>
  </si>
  <si>
    <t>Внутреннее потребление ИП00-001156 от 30.07.2026 23:59:62</t>
  </si>
  <si>
    <t>Внутреннее потребление ИП00-001156 от 30.07.2026 23:59:63</t>
  </si>
  <si>
    <t>Внутреннее потребление ИП00-001156 от 30.07.2026 23:59:64</t>
  </si>
  <si>
    <t>Внутреннее потребление ИП00-001156 от 30.07.2026 23:59:65</t>
  </si>
  <si>
    <t>на (за) 2026 год в сфере транспортировки газа 
по газораспределительным сетям</t>
  </si>
  <si>
    <r>
      <rPr>
        <b/>
        <sz val="11"/>
        <rFont val="Arial"/>
        <family val="2"/>
        <charset val="204"/>
      </rPr>
      <t>Приложение № 4. Форма 7.</t>
    </r>
    <r>
      <rPr>
        <sz val="11"/>
        <rFont val="Arial"/>
        <family val="2"/>
        <charset val="204"/>
      </rPr>
      <t xml:space="preserve"> 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газопотребления), ФАКТ 2026г.</t>
    </r>
  </si>
  <si>
    <t>Поверка / Измеритель дифференциального давления TESTO 312 / TESTO 312 / TESTO 312-2</t>
  </si>
  <si>
    <t>Регистратор</t>
  </si>
  <si>
    <t>Внутреннее потребление ИП00-001272 от 08.08.2026 18:10:09</t>
  </si>
  <si>
    <t>(10 156,26)</t>
  </si>
  <si>
    <t>Внутреннее потребление ИП00-001328 от 31.08.2026 23:59:59</t>
  </si>
  <si>
    <t>(4 078,02)</t>
  </si>
  <si>
    <t>Внутреннее потребление ИП00-001331 от 31.08.2026 23:59:59</t>
  </si>
  <si>
    <t>(5 833,12)</t>
  </si>
  <si>
    <t>Расчет себестоимости товаров 00-00000067 от 31.08.2026 23:59:59</t>
  </si>
  <si>
    <t>Итого</t>
  </si>
  <si>
    <t>(20 067,40)</t>
  </si>
  <si>
    <t>Кран шаровой газовый, внутренняя резьба латунь Ду 1/2" А10/1 ГОСТ 21345-2005 ООО БАЗ</t>
  </si>
  <si>
    <t>Переходник 1/2х1/2 арт.00807 RVC</t>
  </si>
  <si>
    <t>Хомут червячный 10-16мм арт.09129 RVC</t>
  </si>
  <si>
    <t>Шнур асбестовый ШАОН 8мм ГОСТ 1779-83</t>
  </si>
  <si>
    <t>Шнур асбестовый ШАОН 4мм ГОСТ 1779-83</t>
  </si>
  <si>
    <t>Саморез с прессшайбой острый 4,2х32</t>
  </si>
  <si>
    <t>Услуги по обслуживанию оборудования КИПиА (ППР), Заказ на ремонт 00193408 от 21.04.2026 , Пункт редуцирования газа (ПРГ) за Август 2026</t>
  </si>
  <si>
    <t>Круг отрезной 41 125х1,2х22,23 A54 S BF ЛУГА</t>
  </si>
  <si>
    <t>Набор колец уплотнительных O-Ring NBR90 Volvo (488шт) HIMPT</t>
  </si>
  <si>
    <t>Сольвент нефтяной А 130/150 арт.СН200000 НЕФТЕХИМИК</t>
  </si>
  <si>
    <t>л (дм3)</t>
  </si>
  <si>
    <t>Шуруп-саморез кровельный Zn 4,8х51 (упак.2500шт) ПРОНТ</t>
  </si>
  <si>
    <t>Картридж с леской TH 25H CARVER</t>
  </si>
  <si>
    <t>Кисть плоская Slimline 2" 50мм арт.824305 SPARTA</t>
  </si>
  <si>
    <t>Леска для триммера 2,0мм (намотка 15м) арт.DIDTRIM2015VIT DIAMOND INDUSTRIAL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</si>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</sst>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\ _₽_-;\-* #,##0.00\ _₽_-;_-* &quot;-&quot;??\ _₽_-;_-@_-"/>
    <numFmt numFmtId="165" formatCode="_-* #,##0.00_р_._-;\-* #,##0.00_р_._-;_-* &quot;-&quot;??_р_._-;_-@_-"/>
    <numFmt numFmtId="166" formatCode="dd/mm/yy"/>
    <numFmt numFmtId="167" formatCode="0.000000"/>
    <numFmt numFmtId="168" formatCode="0.000"/>
    <numFmt numFmtId="169" formatCode="#,##0.00_ ;\-#,##0.00\ "/>
    <numFmt numFmtId="170" formatCode="0.0000"/>
    <numFmt numFmtId="171" formatCode="0.00000"/>
    <numFmt numFmtId="172" formatCode="#,##0.000"/>
    <numFmt numFmtId="173" formatCode="_-* #,##0.0000\ _₽_-;\-* #,##0.0000\ _₽_-;_-* &quot;-&quot;????\ _₽_-;_-@_-"/>
    <numFmt numFmtId="174" formatCode="_-* #,##0.00000\ _₽_-;\-* #,##0.00000\ _₽_-;_-* &quot;-&quot;??\ _₽_-;_-@_-"/>
    <numFmt numFmtId="175" formatCode="#,##0.000000"/>
    <numFmt numFmtId="176" formatCode="0.0"/>
    <numFmt numFmtId="178" formatCode="_-* #,##0.000\ _₽_-;\-* #,##0.000\ _₽_-;_-* &quot;-&quot;????\ _₽_-;_-@_-"/>
  </numFmts>
  <fonts count="115" x14ac:knownFonts="1"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2"/>
      <color indexed="12"/>
      <name val="Arial Cyr"/>
      <charset val="204"/>
    </font>
    <font>
      <b/>
      <sz val="11"/>
      <name val="Times New Roman"/>
      <family val="1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8.5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color rgb="FFFF0000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9"/>
      <name val="Arial"/>
      <family val="2"/>
      <charset val="204"/>
    </font>
    <font>
      <u/>
      <sz val="8"/>
      <color indexed="12"/>
      <name val="Arial Cyr"/>
      <charset val="204"/>
    </font>
    <font>
      <sz val="10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theme="3" tint="0.3999755851924192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CC3300"/>
      <name val="Times New Roman"/>
      <family val="1"/>
      <charset val="204"/>
    </font>
    <font>
      <sz val="10"/>
      <color rgb="FF00CC99"/>
      <name val="Times New Roman"/>
      <family val="1"/>
      <charset val="204"/>
    </font>
    <font>
      <sz val="10"/>
      <color theme="5" tint="-0.249977111117893"/>
      <name val="Times New Roman"/>
      <family val="1"/>
      <charset val="204"/>
    </font>
    <font>
      <sz val="10"/>
      <color theme="2" tint="-0.499984740745262"/>
      <name val="Times New Roman"/>
      <family val="1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7"/>
      <name val="Arial"/>
      <family val="2"/>
      <charset val="204"/>
    </font>
    <font>
      <b/>
      <u/>
      <sz val="12"/>
      <color rgb="FF0000FF"/>
      <name val="Times New Roman"/>
      <family val="1"/>
      <charset val="204"/>
    </font>
    <font>
      <b/>
      <u/>
      <sz val="11"/>
      <name val="Times New Roman"/>
      <family val="1"/>
      <charset val="204"/>
    </font>
    <font>
      <u/>
      <sz val="12"/>
      <color rgb="FF0000FF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u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rgb="FF0000FF"/>
      <name val="Arial"/>
      <family val="2"/>
      <charset val="204"/>
    </font>
    <font>
      <sz val="11"/>
      <name val="Arial"/>
      <family val="2"/>
      <charset val="204"/>
    </font>
    <font>
      <b/>
      <i/>
      <sz val="14"/>
      <name val="Arial"/>
      <family val="2"/>
      <charset val="204"/>
    </font>
    <font>
      <b/>
      <u/>
      <sz val="12"/>
      <name val="Arial"/>
      <family val="2"/>
      <charset val="204"/>
    </font>
    <font>
      <u/>
      <sz val="12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u/>
      <sz val="14"/>
      <name val="Arial"/>
      <family val="2"/>
      <charset val="204"/>
    </font>
    <font>
      <sz val="10"/>
      <color rgb="FF0000FF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8"/>
      <color rgb="FF0000FF"/>
      <name val="Arial"/>
      <family val="2"/>
      <charset val="204"/>
    </font>
    <font>
      <b/>
      <sz val="8"/>
      <color rgb="FF0000FF"/>
      <name val="Arial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u/>
      <sz val="12"/>
      <color rgb="FFFF0000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 Cyr"/>
      <charset val="204"/>
    </font>
    <font>
      <sz val="8"/>
      <color rgb="FFFF0000"/>
      <name val="Arial"/>
      <family val="2"/>
      <charset val="204"/>
    </font>
    <font>
      <b/>
      <sz val="11"/>
      <color rgb="FF0000FF"/>
      <name val="Arial"/>
      <family val="2"/>
      <charset val="204"/>
    </font>
    <font>
      <sz val="11"/>
      <color rgb="FF0000FF"/>
      <name val="Arial"/>
      <family val="2"/>
      <charset val="204"/>
    </font>
    <font>
      <b/>
      <sz val="11"/>
      <name val="Arial"/>
      <family val="2"/>
      <charset val="204"/>
    </font>
    <font>
      <b/>
      <sz val="14"/>
      <color rgb="FF0000FF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9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u/>
      <sz val="1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8"/>
      <name val="Arial"/>
    </font>
    <font>
      <sz val="10"/>
      <name val="Arial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1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54">
    <xf numFmtId="0" fontId="0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2" borderId="0" applyNumberFormat="0" applyBorder="0" applyAlignment="0" applyProtection="0"/>
    <xf numFmtId="0" fontId="5" fillId="5" borderId="1" applyNumberFormat="0" applyAlignment="0" applyProtection="0"/>
    <xf numFmtId="0" fontId="6" fillId="12" borderId="2" applyNumberFormat="0" applyAlignment="0" applyProtection="0"/>
    <xf numFmtId="0" fontId="7" fillId="12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3" borderId="7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43" fillId="0" borderId="0"/>
    <xf numFmtId="0" fontId="30" fillId="0" borderId="0"/>
    <xf numFmtId="0" fontId="44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0" fontId="20" fillId="6" borderId="0" applyNumberFormat="0" applyBorder="0" applyAlignment="0" applyProtection="0"/>
    <xf numFmtId="0" fontId="45" fillId="0" borderId="0"/>
    <xf numFmtId="164" fontId="2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</cellStyleXfs>
  <cellXfs count="740">
    <xf numFmtId="0" fontId="0" fillId="0" borderId="0" xfId="0"/>
    <xf numFmtId="0" fontId="21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1" fillId="0" borderId="0" xfId="0" applyFont="1"/>
    <xf numFmtId="0" fontId="25" fillId="0" borderId="0" xfId="0" applyFont="1" applyAlignment="1">
      <alignment horizontal="right"/>
    </xf>
    <xf numFmtId="0" fontId="27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/>
    </xf>
    <xf numFmtId="0" fontId="23" fillId="0" borderId="0" xfId="0" applyFont="1" applyAlignment="1">
      <alignment horizontal="right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49" fontId="43" fillId="0" borderId="11" xfId="37" applyNumberFormat="1" applyFont="1" applyBorder="1" applyAlignment="1">
      <alignment horizontal="left" wrapText="1" indent="1"/>
    </xf>
    <xf numFmtId="49" fontId="43" fillId="0" borderId="12" xfId="37" applyNumberFormat="1" applyFont="1" applyBorder="1" applyAlignment="1">
      <alignment horizontal="left" wrapText="1" indent="1"/>
    </xf>
    <xf numFmtId="0" fontId="24" fillId="0" borderId="0" xfId="0" applyFont="1" applyAlignment="1">
      <alignment horizontal="right"/>
    </xf>
    <xf numFmtId="0" fontId="21" fillId="0" borderId="0" xfId="0" applyNumberFormat="1" applyFont="1" applyBorder="1" applyAlignment="1">
      <alignment horizontal="left"/>
    </xf>
    <xf numFmtId="0" fontId="23" fillId="0" borderId="0" xfId="0" applyNumberFormat="1" applyFont="1" applyBorder="1" applyAlignment="1">
      <alignment horizontal="left"/>
    </xf>
    <xf numFmtId="0" fontId="24" fillId="0" borderId="0" xfId="0" applyFont="1"/>
    <xf numFmtId="0" fontId="21" fillId="0" borderId="0" xfId="0" applyFont="1" applyBorder="1"/>
    <xf numFmtId="0" fontId="24" fillId="0" borderId="0" xfId="0" applyNumberFormat="1" applyFont="1" applyBorder="1" applyAlignment="1">
      <alignment horizontal="left"/>
    </xf>
    <xf numFmtId="0" fontId="25" fillId="0" borderId="0" xfId="0" applyNumberFormat="1" applyFont="1" applyBorder="1" applyAlignment="1">
      <alignment horizontal="left"/>
    </xf>
    <xf numFmtId="0" fontId="25" fillId="0" borderId="0" xfId="0" applyNumberFormat="1" applyFont="1" applyBorder="1" applyAlignment="1"/>
    <xf numFmtId="0" fontId="21" fillId="0" borderId="0" xfId="0" applyNumberFormat="1" applyFont="1" applyBorder="1" applyAlignment="1">
      <alignment horizontal="right"/>
    </xf>
    <xf numFmtId="0" fontId="23" fillId="0" borderId="0" xfId="0" applyNumberFormat="1" applyFont="1" applyBorder="1" applyAlignment="1">
      <alignment horizontal="right" vertical="top"/>
    </xf>
    <xf numFmtId="0" fontId="23" fillId="0" borderId="0" xfId="0" applyNumberFormat="1" applyFont="1" applyBorder="1" applyAlignment="1">
      <alignment horizontal="right"/>
    </xf>
    <xf numFmtId="0" fontId="32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3" fillId="0" borderId="10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left" vertical="center"/>
    </xf>
    <xf numFmtId="0" fontId="22" fillId="0" borderId="0" xfId="0" applyFont="1" applyAlignment="1">
      <alignment horizontal="center" vertical="top"/>
    </xf>
    <xf numFmtId="0" fontId="25" fillId="0" borderId="0" xfId="0" applyFont="1" applyAlignment="1">
      <alignment horizontal="left"/>
    </xf>
    <xf numFmtId="0" fontId="24" fillId="0" borderId="0" xfId="0" applyNumberFormat="1" applyFont="1" applyBorder="1" applyAlignment="1">
      <alignment horizontal="right"/>
    </xf>
    <xf numFmtId="0" fontId="24" fillId="0" borderId="0" xfId="0" applyNumberFormat="1" applyFont="1" applyBorder="1" applyAlignment="1">
      <alignment horizontal="right" vertical="top"/>
    </xf>
    <xf numFmtId="0" fontId="25" fillId="0" borderId="0" xfId="0" applyFont="1" applyAlignment="1">
      <alignment horizontal="center"/>
    </xf>
    <xf numFmtId="0" fontId="23" fillId="0" borderId="0" xfId="37" applyFont="1"/>
    <xf numFmtId="0" fontId="21" fillId="0" borderId="0" xfId="37" applyFont="1"/>
    <xf numFmtId="0" fontId="25" fillId="0" borderId="0" xfId="37" applyFont="1"/>
    <xf numFmtId="0" fontId="25" fillId="0" borderId="0" xfId="37" applyFont="1" applyAlignment="1">
      <alignment horizontal="left"/>
    </xf>
    <xf numFmtId="0" fontId="24" fillId="0" borderId="0" xfId="37" applyFont="1"/>
    <xf numFmtId="0" fontId="22" fillId="0" borderId="27" xfId="37" applyFont="1" applyBorder="1"/>
    <xf numFmtId="0" fontId="22" fillId="0" borderId="27" xfId="37" applyFont="1" applyBorder="1" applyAlignment="1">
      <alignment horizontal="center"/>
    </xf>
    <xf numFmtId="0" fontId="22" fillId="0" borderId="25" xfId="37" applyFont="1" applyBorder="1"/>
    <xf numFmtId="0" fontId="26" fillId="0" borderId="0" xfId="0" applyFont="1" applyFill="1"/>
    <xf numFmtId="0" fontId="26" fillId="0" borderId="10" xfId="0" applyFont="1" applyFill="1" applyBorder="1" applyAlignment="1">
      <alignment horizontal="center" vertical="top" wrapText="1"/>
    </xf>
    <xf numFmtId="0" fontId="26" fillId="0" borderId="10" xfId="0" applyFont="1" applyFill="1" applyBorder="1" applyAlignment="1">
      <alignment horizontal="center" vertical="center"/>
    </xf>
    <xf numFmtId="167" fontId="26" fillId="0" borderId="10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top"/>
    </xf>
    <xf numFmtId="0" fontId="25" fillId="0" borderId="0" xfId="37" applyFont="1" applyAlignment="1"/>
    <xf numFmtId="0" fontId="24" fillId="0" borderId="0" xfId="37" applyFont="1" applyBorder="1" applyAlignment="1">
      <alignment vertical="top"/>
    </xf>
    <xf numFmtId="0" fontId="21" fillId="0" borderId="0" xfId="37" applyFont="1" applyFill="1" applyBorder="1" applyAlignment="1">
      <alignment wrapText="1"/>
    </xf>
    <xf numFmtId="49" fontId="22" fillId="0" borderId="24" xfId="37" applyNumberFormat="1" applyFont="1" applyFill="1" applyBorder="1" applyAlignment="1">
      <alignment horizontal="right"/>
    </xf>
    <xf numFmtId="49" fontId="22" fillId="0" borderId="24" xfId="37" applyNumberFormat="1" applyFont="1" applyFill="1" applyBorder="1" applyAlignment="1">
      <alignment horizontal="left"/>
    </xf>
    <xf numFmtId="0" fontId="38" fillId="0" borderId="27" xfId="37" applyFont="1" applyBorder="1"/>
    <xf numFmtId="0" fontId="38" fillId="0" borderId="25" xfId="37" applyFont="1" applyBorder="1"/>
    <xf numFmtId="0" fontId="25" fillId="0" borderId="0" xfId="0" applyFont="1"/>
    <xf numFmtId="0" fontId="24" fillId="0" borderId="0" xfId="0" applyFont="1" applyBorder="1"/>
    <xf numFmtId="0" fontId="24" fillId="0" borderId="27" xfId="0" applyFont="1" applyBorder="1" applyAlignment="1">
      <alignment vertical="top"/>
    </xf>
    <xf numFmtId="0" fontId="25" fillId="0" borderId="0" xfId="37" applyFont="1" applyBorder="1" applyAlignment="1"/>
    <xf numFmtId="0" fontId="24" fillId="0" borderId="23" xfId="0" applyFont="1" applyBorder="1" applyAlignment="1">
      <alignment vertical="top"/>
    </xf>
    <xf numFmtId="169" fontId="34" fillId="0" borderId="0" xfId="0" applyNumberFormat="1" applyFont="1"/>
    <xf numFmtId="0" fontId="34" fillId="0" borderId="0" xfId="0" applyFont="1"/>
    <xf numFmtId="0" fontId="34" fillId="0" borderId="23" xfId="0" applyFont="1" applyBorder="1" applyAlignment="1">
      <alignment vertical="top"/>
    </xf>
    <xf numFmtId="169" fontId="24" fillId="0" borderId="0" xfId="0" applyNumberFormat="1" applyFont="1"/>
    <xf numFmtId="0" fontId="21" fillId="0" borderId="25" xfId="0" applyFont="1" applyFill="1" applyBorder="1" applyAlignment="1"/>
    <xf numFmtId="0" fontId="25" fillId="0" borderId="0" xfId="0" applyFont="1" applyFill="1" applyAlignment="1"/>
    <xf numFmtId="0" fontId="31" fillId="0" borderId="0" xfId="0" applyFont="1" applyFill="1" applyAlignment="1"/>
    <xf numFmtId="0" fontId="25" fillId="0" borderId="0" xfId="0" applyFont="1" applyFill="1" applyAlignment="1">
      <alignment horizontal="left"/>
    </xf>
    <xf numFmtId="0" fontId="25" fillId="0" borderId="0" xfId="0" applyFont="1" applyFill="1"/>
    <xf numFmtId="0" fontId="24" fillId="0" borderId="0" xfId="0" applyFont="1" applyAlignment="1">
      <alignment horizontal="left"/>
    </xf>
    <xf numFmtId="0" fontId="0" fillId="0" borderId="0" xfId="0" applyAlignment="1">
      <alignment vertical="center"/>
    </xf>
    <xf numFmtId="0" fontId="40" fillId="0" borderId="0" xfId="0" applyFont="1" applyFill="1" applyAlignment="1"/>
    <xf numFmtId="49" fontId="43" fillId="0" borderId="32" xfId="37" applyNumberFormat="1" applyFont="1" applyBorder="1" applyAlignment="1">
      <alignment horizontal="left" wrapText="1" indent="1"/>
    </xf>
    <xf numFmtId="49" fontId="24" fillId="0" borderId="10" xfId="0" applyNumberFormat="1" applyFont="1" applyBorder="1" applyAlignment="1">
      <alignment horizontal="center" vertical="top"/>
    </xf>
    <xf numFmtId="0" fontId="23" fillId="0" borderId="10" xfId="0" applyNumberFormat="1" applyFont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top"/>
    </xf>
    <xf numFmtId="0" fontId="26" fillId="0" borderId="0" xfId="0" applyFont="1" applyFill="1" applyAlignment="1">
      <alignment horizontal="left"/>
    </xf>
    <xf numFmtId="0" fontId="22" fillId="0" borderId="0" xfId="0" applyFont="1" applyAlignment="1">
      <alignment horizontal="left" vertical="top"/>
    </xf>
    <xf numFmtId="0" fontId="26" fillId="0" borderId="0" xfId="0" applyFont="1"/>
    <xf numFmtId="0" fontId="24" fillId="0" borderId="0" xfId="0" applyFont="1" applyFill="1" applyBorder="1" applyAlignment="1">
      <alignment vertical="top"/>
    </xf>
    <xf numFmtId="0" fontId="27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1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2" fillId="0" borderId="23" xfId="0" applyFont="1" applyBorder="1" applyAlignment="1">
      <alignment horizontal="left" vertical="top"/>
    </xf>
    <xf numFmtId="0" fontId="26" fillId="0" borderId="29" xfId="0" applyFont="1" applyBorder="1" applyAlignment="1">
      <alignment horizontal="right" vertical="top"/>
    </xf>
    <xf numFmtId="0" fontId="26" fillId="0" borderId="25" xfId="0" applyFont="1" applyFill="1" applyBorder="1" applyAlignment="1"/>
    <xf numFmtId="0" fontId="26" fillId="0" borderId="0" xfId="0" applyFont="1" applyAlignment="1">
      <alignment vertical="center"/>
    </xf>
    <xf numFmtId="0" fontId="22" fillId="0" borderId="0" xfId="0" applyFont="1" applyBorder="1" applyAlignment="1">
      <alignment horizontal="left" vertical="top"/>
    </xf>
    <xf numFmtId="0" fontId="22" fillId="0" borderId="0" xfId="0" applyFont="1" applyBorder="1" applyAlignment="1">
      <alignment horizontal="left" vertical="top" wrapText="1"/>
    </xf>
    <xf numFmtId="49" fontId="22" fillId="0" borderId="0" xfId="0" applyNumberFormat="1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top"/>
    </xf>
    <xf numFmtId="0" fontId="22" fillId="0" borderId="24" xfId="0" applyFont="1" applyBorder="1" applyAlignment="1">
      <alignment horizontal="left"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4" fillId="0" borderId="0" xfId="0" applyFont="1" applyBorder="1" applyAlignment="1">
      <alignment horizontal="center" vertical="top"/>
    </xf>
    <xf numFmtId="0" fontId="27" fillId="0" borderId="2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2" fillId="0" borderId="24" xfId="0" applyFont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top"/>
    </xf>
    <xf numFmtId="0" fontId="22" fillId="0" borderId="24" xfId="0" applyFont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top"/>
    </xf>
    <xf numFmtId="0" fontId="22" fillId="0" borderId="24" xfId="0" applyFont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top"/>
    </xf>
    <xf numFmtId="0" fontId="31" fillId="0" borderId="25" xfId="0" applyFont="1" applyFill="1" applyBorder="1" applyAlignment="1">
      <alignment horizontal="left"/>
    </xf>
    <xf numFmtId="0" fontId="22" fillId="0" borderId="24" xfId="0" applyFont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top"/>
    </xf>
    <xf numFmtId="0" fontId="31" fillId="0" borderId="25" xfId="0" applyFont="1" applyFill="1" applyBorder="1" applyAlignment="1">
      <alignment horizontal="left"/>
    </xf>
    <xf numFmtId="0" fontId="22" fillId="0" borderId="24" xfId="0" applyFont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top"/>
    </xf>
    <xf numFmtId="0" fontId="22" fillId="0" borderId="23" xfId="0" applyFont="1" applyBorder="1" applyAlignment="1">
      <alignment horizontal="left" vertical="center"/>
    </xf>
    <xf numFmtId="0" fontId="29" fillId="0" borderId="25" xfId="0" applyFont="1" applyFill="1" applyBorder="1" applyAlignment="1"/>
    <xf numFmtId="0" fontId="29" fillId="0" borderId="0" xfId="0" applyFont="1"/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5" fillId="0" borderId="0" xfId="0" applyFont="1" applyBorder="1" applyAlignment="1"/>
    <xf numFmtId="0" fontId="23" fillId="0" borderId="10" xfId="0" applyNumberFormat="1" applyFont="1" applyBorder="1" applyAlignment="1">
      <alignment horizontal="center" vertical="top" wrapText="1"/>
    </xf>
    <xf numFmtId="0" fontId="47" fillId="0" borderId="0" xfId="0" applyFont="1" applyAlignment="1">
      <alignment horizontal="left"/>
    </xf>
    <xf numFmtId="0" fontId="47" fillId="0" borderId="0" xfId="0" applyFont="1"/>
    <xf numFmtId="0" fontId="48" fillId="0" borderId="0" xfId="0" applyFont="1"/>
    <xf numFmtId="0" fontId="49" fillId="0" borderId="0" xfId="0" applyFont="1" applyFill="1" applyAlignment="1">
      <alignment horizontal="left"/>
    </xf>
    <xf numFmtId="0" fontId="49" fillId="0" borderId="0" xfId="0" applyFont="1" applyBorder="1" applyAlignment="1">
      <alignment horizontal="center" vertical="center"/>
    </xf>
    <xf numFmtId="0" fontId="40" fillId="0" borderId="25" xfId="0" applyFont="1" applyFill="1" applyBorder="1" applyAlignment="1">
      <alignment horizontal="right"/>
    </xf>
    <xf numFmtId="0" fontId="25" fillId="0" borderId="0" xfId="0" applyFont="1" applyBorder="1" applyAlignment="1">
      <alignment horizontal="right"/>
    </xf>
    <xf numFmtId="0" fontId="23" fillId="0" borderId="10" xfId="0" applyNumberFormat="1" applyFont="1" applyBorder="1" applyAlignment="1">
      <alignment horizontal="center" vertical="top" wrapText="1"/>
    </xf>
    <xf numFmtId="0" fontId="25" fillId="0" borderId="0" xfId="0" applyFont="1" applyBorder="1" applyAlignment="1">
      <alignment horizontal="right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3" fillId="0" borderId="10" xfId="0" applyNumberFormat="1" applyFont="1" applyBorder="1" applyAlignment="1">
      <alignment horizontal="center" vertical="top" wrapText="1"/>
    </xf>
    <xf numFmtId="0" fontId="25" fillId="0" borderId="0" xfId="0" applyFont="1" applyBorder="1" applyAlignment="1">
      <alignment horizontal="right"/>
    </xf>
    <xf numFmtId="0" fontId="23" fillId="0" borderId="10" xfId="0" applyNumberFormat="1" applyFont="1" applyBorder="1" applyAlignment="1">
      <alignment horizontal="center" vertical="top" wrapText="1"/>
    </xf>
    <xf numFmtId="0" fontId="25" fillId="0" borderId="0" xfId="0" applyFont="1" applyBorder="1" applyAlignment="1">
      <alignment horizontal="right"/>
    </xf>
    <xf numFmtId="0" fontId="25" fillId="0" borderId="0" xfId="0" applyFont="1" applyAlignment="1">
      <alignment horizontal="right"/>
    </xf>
    <xf numFmtId="49" fontId="26" fillId="0" borderId="10" xfId="0" applyNumberFormat="1" applyFont="1" applyBorder="1" applyAlignment="1">
      <alignment horizontal="center" vertical="center"/>
    </xf>
    <xf numFmtId="175" fontId="23" fillId="0" borderId="10" xfId="0" applyNumberFormat="1" applyFont="1" applyFill="1" applyBorder="1" applyAlignment="1">
      <alignment horizontal="center" vertical="center" wrapText="1"/>
    </xf>
    <xf numFmtId="175" fontId="52" fillId="0" borderId="10" xfId="0" applyNumberFormat="1" applyFont="1" applyFill="1" applyBorder="1" applyAlignment="1">
      <alignment horizontal="center" vertical="center" wrapText="1"/>
    </xf>
    <xf numFmtId="175" fontId="53" fillId="0" borderId="10" xfId="0" applyNumberFormat="1" applyFont="1" applyFill="1" applyBorder="1" applyAlignment="1">
      <alignment horizontal="center" vertical="center" wrapText="1"/>
    </xf>
    <xf numFmtId="175" fontId="54" fillId="0" borderId="10" xfId="0" applyNumberFormat="1" applyFont="1" applyFill="1" applyBorder="1" applyAlignment="1">
      <alignment horizontal="center" vertical="center" wrapText="1"/>
    </xf>
    <xf numFmtId="175" fontId="55" fillId="0" borderId="10" xfId="0" applyNumberFormat="1" applyFont="1" applyFill="1" applyBorder="1" applyAlignment="1">
      <alignment horizontal="center" vertical="center" wrapText="1"/>
    </xf>
    <xf numFmtId="175" fontId="56" fillId="0" borderId="10" xfId="0" applyNumberFormat="1" applyFont="1" applyFill="1" applyBorder="1" applyAlignment="1">
      <alignment horizontal="center" vertical="center" wrapText="1"/>
    </xf>
    <xf numFmtId="175" fontId="57" fillId="0" borderId="10" xfId="0" applyNumberFormat="1" applyFont="1" applyFill="1" applyBorder="1" applyAlignment="1">
      <alignment horizontal="center" vertical="center" wrapText="1"/>
    </xf>
    <xf numFmtId="175" fontId="58" fillId="0" borderId="10" xfId="0" applyNumberFormat="1" applyFont="1" applyFill="1" applyBorder="1" applyAlignment="1">
      <alignment horizontal="center" vertical="center" wrapText="1"/>
    </xf>
    <xf numFmtId="175" fontId="48" fillId="0" borderId="10" xfId="0" applyNumberFormat="1" applyFont="1" applyFill="1" applyBorder="1" applyAlignment="1">
      <alignment horizontal="center" vertical="center" wrapText="1"/>
    </xf>
    <xf numFmtId="175" fontId="59" fillId="0" borderId="10" xfId="0" applyNumberFormat="1" applyFont="1" applyFill="1" applyBorder="1" applyAlignment="1">
      <alignment horizontal="center" vertical="center" wrapText="1"/>
    </xf>
    <xf numFmtId="175" fontId="60" fillId="0" borderId="10" xfId="0" applyNumberFormat="1" applyFont="1" applyFill="1" applyBorder="1" applyAlignment="1">
      <alignment horizontal="center" vertical="center" wrapText="1"/>
    </xf>
    <xf numFmtId="175" fontId="61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33" fillId="27" borderId="0" xfId="49" applyNumberFormat="1" applyFont="1" applyFill="1" applyBorder="1" applyAlignment="1">
      <alignment vertical="center"/>
    </xf>
    <xf numFmtId="0" fontId="50" fillId="27" borderId="0" xfId="49" applyNumberFormat="1" applyFont="1" applyFill="1" applyBorder="1" applyAlignment="1"/>
    <xf numFmtId="0" fontId="22" fillId="0" borderId="10" xfId="37" applyFont="1" applyBorder="1" applyAlignment="1">
      <alignment horizontal="center" vertical="center" wrapText="1"/>
    </xf>
    <xf numFmtId="0" fontId="22" fillId="0" borderId="10" xfId="37" applyFont="1" applyBorder="1" applyAlignment="1">
      <alignment horizontal="center"/>
    </xf>
    <xf numFmtId="0" fontId="23" fillId="0" borderId="10" xfId="0" applyNumberFormat="1" applyFont="1" applyBorder="1" applyAlignment="1">
      <alignment horizontal="center" vertical="top" wrapText="1"/>
    </xf>
    <xf numFmtId="0" fontId="25" fillId="0" borderId="0" xfId="0" applyFont="1" applyBorder="1" applyAlignment="1">
      <alignment horizontal="right"/>
    </xf>
    <xf numFmtId="0" fontId="22" fillId="0" borderId="0" xfId="37" applyFont="1" applyBorder="1"/>
    <xf numFmtId="0" fontId="22" fillId="0" borderId="59" xfId="37" applyFont="1" applyBorder="1"/>
    <xf numFmtId="0" fontId="22" fillId="0" borderId="55" xfId="37" applyFont="1" applyBorder="1"/>
    <xf numFmtId="0" fontId="38" fillId="0" borderId="58" xfId="37" applyFont="1" applyBorder="1"/>
    <xf numFmtId="0" fontId="38" fillId="0" borderId="56" xfId="37" applyFont="1" applyBorder="1"/>
    <xf numFmtId="0" fontId="22" fillId="0" borderId="63" xfId="37" applyFont="1" applyBorder="1" applyAlignment="1">
      <alignment horizontal="center"/>
    </xf>
    <xf numFmtId="0" fontId="22" fillId="28" borderId="51" xfId="37" applyFont="1" applyFill="1" applyBorder="1"/>
    <xf numFmtId="49" fontId="38" fillId="28" borderId="53" xfId="37" applyNumberFormat="1" applyFont="1" applyFill="1" applyBorder="1" applyAlignment="1"/>
    <xf numFmtId="0" fontId="22" fillId="28" borderId="51" xfId="37" applyFont="1" applyFill="1" applyBorder="1" applyAlignment="1">
      <alignment horizontal="center"/>
    </xf>
    <xf numFmtId="49" fontId="38" fillId="28" borderId="54" xfId="37" applyNumberFormat="1" applyFont="1" applyFill="1" applyBorder="1" applyAlignment="1"/>
    <xf numFmtId="0" fontId="22" fillId="28" borderId="29" xfId="37" applyFont="1" applyFill="1" applyBorder="1"/>
    <xf numFmtId="0" fontId="22" fillId="28" borderId="25" xfId="37" applyFont="1" applyFill="1" applyBorder="1"/>
    <xf numFmtId="0" fontId="22" fillId="28" borderId="56" xfId="37" applyFont="1" applyFill="1" applyBorder="1"/>
    <xf numFmtId="0" fontId="33" fillId="27" borderId="10" xfId="49" applyNumberFormat="1" applyFont="1" applyFill="1" applyBorder="1" applyAlignment="1">
      <alignment horizontal="center" vertical="center"/>
    </xf>
    <xf numFmtId="0" fontId="33" fillId="0" borderId="0" xfId="38" applyNumberFormat="1" applyFont="1" applyBorder="1" applyAlignment="1">
      <alignment horizontal="left"/>
    </xf>
    <xf numFmtId="0" fontId="33" fillId="0" borderId="0" xfId="38" applyNumberFormat="1" applyFont="1" applyBorder="1" applyAlignment="1">
      <alignment horizontal="center" vertical="center"/>
    </xf>
    <xf numFmtId="0" fontId="33" fillId="27" borderId="0" xfId="38" applyNumberFormat="1" applyFont="1" applyFill="1" applyBorder="1" applyAlignment="1">
      <alignment horizontal="left"/>
    </xf>
    <xf numFmtId="0" fontId="33" fillId="0" borderId="0" xfId="38" applyNumberFormat="1" applyFont="1" applyBorder="1" applyAlignment="1">
      <alignment vertical="top" wrapText="1"/>
    </xf>
    <xf numFmtId="0" fontId="63" fillId="27" borderId="0" xfId="38" applyNumberFormat="1" applyFont="1" applyFill="1" applyBorder="1" applyAlignment="1">
      <alignment horizontal="left"/>
    </xf>
    <xf numFmtId="0" fontId="63" fillId="0" borderId="0" xfId="38" applyNumberFormat="1" applyFont="1" applyBorder="1" applyAlignment="1">
      <alignment horizontal="left"/>
    </xf>
    <xf numFmtId="0" fontId="63" fillId="0" borderId="0" xfId="38" applyNumberFormat="1" applyFont="1" applyBorder="1" applyAlignment="1">
      <alignment horizontal="right"/>
    </xf>
    <xf numFmtId="0" fontId="64" fillId="0" borderId="0" xfId="38" applyNumberFormat="1" applyFont="1" applyFill="1" applyBorder="1" applyAlignment="1">
      <alignment horizontal="left"/>
    </xf>
    <xf numFmtId="0" fontId="64" fillId="27" borderId="0" xfId="38" applyNumberFormat="1" applyFont="1" applyFill="1" applyBorder="1" applyAlignment="1">
      <alignment horizontal="left"/>
    </xf>
    <xf numFmtId="0" fontId="64" fillId="0" borderId="0" xfId="38" applyNumberFormat="1" applyFont="1" applyBorder="1" applyAlignment="1">
      <alignment horizontal="left"/>
    </xf>
    <xf numFmtId="0" fontId="33" fillId="0" borderId="0" xfId="38" applyNumberFormat="1" applyFont="1" applyBorder="1" applyAlignment="1">
      <alignment horizontal="center" vertical="top"/>
    </xf>
    <xf numFmtId="0" fontId="33" fillId="0" borderId="13" xfId="38" applyNumberFormat="1" applyFont="1" applyBorder="1" applyAlignment="1">
      <alignment horizontal="center" vertical="center" textRotation="90"/>
    </xf>
    <xf numFmtId="0" fontId="33" fillId="0" borderId="0" xfId="38" applyNumberFormat="1" applyFont="1" applyBorder="1" applyAlignment="1">
      <alignment horizontal="center" vertical="center" textRotation="90" wrapText="1"/>
    </xf>
    <xf numFmtId="49" fontId="33" fillId="0" borderId="13" xfId="38" applyNumberFormat="1" applyFont="1" applyBorder="1" applyAlignment="1">
      <alignment horizontal="center" vertical="top"/>
    </xf>
    <xf numFmtId="49" fontId="33" fillId="0" borderId="13" xfId="38" applyNumberFormat="1" applyFont="1" applyBorder="1" applyAlignment="1">
      <alignment horizontal="center" vertical="center"/>
    </xf>
    <xf numFmtId="49" fontId="33" fillId="0" borderId="0" xfId="38" applyNumberFormat="1" applyFont="1" applyBorder="1" applyAlignment="1">
      <alignment horizontal="center" vertical="top"/>
    </xf>
    <xf numFmtId="17" fontId="33" fillId="0" borderId="13" xfId="38" applyNumberFormat="1" applyFont="1" applyBorder="1" applyAlignment="1">
      <alignment horizontal="center" vertical="center"/>
    </xf>
    <xf numFmtId="0" fontId="33" fillId="27" borderId="0" xfId="38" applyNumberFormat="1" applyFont="1" applyFill="1" applyBorder="1" applyAlignment="1">
      <alignment horizontal="left" vertical="center"/>
    </xf>
    <xf numFmtId="0" fontId="33" fillId="0" borderId="0" xfId="38" applyNumberFormat="1" applyFont="1" applyBorder="1" applyAlignment="1">
      <alignment horizontal="left" vertical="center"/>
    </xf>
    <xf numFmtId="0" fontId="33" fillId="0" borderId="10" xfId="38" applyNumberFormat="1" applyFont="1" applyBorder="1" applyAlignment="1">
      <alignment horizontal="center" vertical="center"/>
    </xf>
    <xf numFmtId="49" fontId="33" fillId="0" borderId="10" xfId="38" applyNumberFormat="1" applyFont="1" applyBorder="1" applyAlignment="1">
      <alignment horizontal="center" vertical="center" wrapText="1"/>
    </xf>
    <xf numFmtId="0" fontId="33" fillId="0" borderId="10" xfId="38" applyNumberFormat="1" applyFont="1" applyBorder="1" applyAlignment="1">
      <alignment horizontal="center" vertical="center" wrapText="1"/>
    </xf>
    <xf numFmtId="0" fontId="33" fillId="0" borderId="10" xfId="47" applyNumberFormat="1" applyFont="1" applyBorder="1" applyAlignment="1">
      <alignment vertical="top" wrapText="1"/>
    </xf>
    <xf numFmtId="0" fontId="33" fillId="0" borderId="10" xfId="0" applyFont="1" applyBorder="1" applyAlignment="1">
      <alignment horizontal="center" vertical="center" wrapText="1"/>
    </xf>
    <xf numFmtId="2" fontId="33" fillId="0" borderId="10" xfId="0" applyNumberFormat="1" applyFont="1" applyBorder="1" applyAlignment="1">
      <alignment horizontal="center" vertical="center" wrapText="1"/>
    </xf>
    <xf numFmtId="17" fontId="33" fillId="0" borderId="10" xfId="38" applyNumberFormat="1" applyFont="1" applyBorder="1" applyAlignment="1">
      <alignment horizontal="center" vertical="center"/>
    </xf>
    <xf numFmtId="0" fontId="33" fillId="0" borderId="10" xfId="38" applyNumberFormat="1" applyFont="1" applyBorder="1" applyAlignment="1">
      <alignment horizontal="left" vertical="center" wrapText="1"/>
    </xf>
    <xf numFmtId="173" fontId="33" fillId="0" borderId="10" xfId="38" applyNumberFormat="1" applyFont="1" applyBorder="1" applyAlignment="1">
      <alignment horizontal="center" vertical="center"/>
    </xf>
    <xf numFmtId="170" fontId="33" fillId="0" borderId="10" xfId="38" applyNumberFormat="1" applyFont="1" applyBorder="1" applyAlignment="1">
      <alignment horizontal="center" vertical="center"/>
    </xf>
    <xf numFmtId="49" fontId="33" fillId="0" borderId="34" xfId="38" applyNumberFormat="1" applyFont="1" applyBorder="1" applyAlignment="1">
      <alignment horizontal="center" vertical="center"/>
    </xf>
    <xf numFmtId="49" fontId="33" fillId="0" borderId="10" xfId="38" applyNumberFormat="1" applyFont="1" applyBorder="1" applyAlignment="1">
      <alignment horizontal="center" vertical="center"/>
    </xf>
    <xf numFmtId="49" fontId="33" fillId="0" borderId="0" xfId="38" applyNumberFormat="1" applyFont="1" applyBorder="1" applyAlignment="1">
      <alignment horizontal="center" vertical="center"/>
    </xf>
    <xf numFmtId="0" fontId="33" fillId="0" borderId="0" xfId="38" applyNumberFormat="1" applyFont="1" applyBorder="1" applyAlignment="1">
      <alignment horizontal="center" vertical="center" wrapText="1"/>
    </xf>
    <xf numFmtId="49" fontId="33" fillId="0" borderId="34" xfId="38" applyNumberFormat="1" applyFont="1" applyBorder="1" applyAlignment="1">
      <alignment horizontal="center" vertical="top"/>
    </xf>
    <xf numFmtId="0" fontId="33" fillId="0" borderId="10" xfId="47" applyNumberFormat="1" applyFont="1" applyBorder="1" applyAlignment="1">
      <alignment vertical="center" wrapText="1"/>
    </xf>
    <xf numFmtId="0" fontId="33" fillId="0" borderId="0" xfId="38" applyNumberFormat="1" applyFont="1" applyFill="1" applyBorder="1" applyAlignment="1">
      <alignment horizontal="left"/>
    </xf>
    <xf numFmtId="49" fontId="33" fillId="27" borderId="0" xfId="38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right"/>
    </xf>
    <xf numFmtId="0" fontId="40" fillId="0" borderId="25" xfId="0" applyFont="1" applyFill="1" applyBorder="1" applyAlignment="1">
      <alignment horizontal="right"/>
    </xf>
    <xf numFmtId="0" fontId="0" fillId="0" borderId="0" xfId="0" applyFont="1"/>
    <xf numFmtId="0" fontId="24" fillId="0" borderId="0" xfId="0" applyFont="1" applyFill="1" applyBorder="1" applyAlignment="1">
      <alignment horizontal="center" vertical="top"/>
    </xf>
    <xf numFmtId="0" fontId="21" fillId="0" borderId="0" xfId="37" applyFont="1" applyAlignment="1">
      <alignment horizontal="right"/>
    </xf>
    <xf numFmtId="0" fontId="22" fillId="0" borderId="27" xfId="37" applyFont="1" applyBorder="1" applyAlignment="1">
      <alignment horizontal="right"/>
    </xf>
    <xf numFmtId="0" fontId="27" fillId="0" borderId="27" xfId="37" applyFont="1" applyBorder="1" applyAlignment="1">
      <alignment horizontal="right"/>
    </xf>
    <xf numFmtId="49" fontId="27" fillId="0" borderId="24" xfId="37" applyNumberFormat="1" applyFont="1" applyFill="1" applyBorder="1" applyAlignment="1">
      <alignment horizontal="right"/>
    </xf>
    <xf numFmtId="0" fontId="27" fillId="0" borderId="0" xfId="37" applyFont="1" applyBorder="1"/>
    <xf numFmtId="0" fontId="27" fillId="0" borderId="27" xfId="37" applyFont="1" applyBorder="1" applyAlignment="1">
      <alignment horizontal="center"/>
    </xf>
    <xf numFmtId="49" fontId="27" fillId="0" borderId="24" xfId="37" applyNumberFormat="1" applyFont="1" applyFill="1" applyBorder="1" applyAlignment="1">
      <alignment horizontal="left"/>
    </xf>
    <xf numFmtId="0" fontId="27" fillId="0" borderId="27" xfId="37" applyFont="1" applyBorder="1"/>
    <xf numFmtId="0" fontId="23" fillId="0" borderId="27" xfId="37" applyFont="1" applyBorder="1"/>
    <xf numFmtId="0" fontId="23" fillId="0" borderId="58" xfId="37" applyFont="1" applyBorder="1"/>
    <xf numFmtId="0" fontId="23" fillId="0" borderId="25" xfId="37" applyFont="1" applyBorder="1"/>
    <xf numFmtId="0" fontId="23" fillId="0" borderId="56" xfId="37" applyFont="1" applyBorder="1"/>
    <xf numFmtId="0" fontId="26" fillId="0" borderId="10" xfId="0" applyFont="1" applyFill="1" applyBorder="1"/>
    <xf numFmtId="0" fontId="63" fillId="0" borderId="0" xfId="38" applyNumberFormat="1" applyFont="1" applyBorder="1" applyAlignment="1">
      <alignment horizontal="center"/>
    </xf>
    <xf numFmtId="0" fontId="22" fillId="0" borderId="0" xfId="0" applyNumberFormat="1" applyFont="1" applyBorder="1" applyAlignment="1">
      <alignment horizontal="right"/>
    </xf>
    <xf numFmtId="0" fontId="22" fillId="0" borderId="0" xfId="0" applyNumberFormat="1" applyFont="1" applyBorder="1" applyAlignment="1">
      <alignment horizontal="right" vertical="top"/>
    </xf>
    <xf numFmtId="0" fontId="22" fillId="0" borderId="0" xfId="0" applyFont="1" applyAlignment="1">
      <alignment horizontal="right"/>
    </xf>
    <xf numFmtId="0" fontId="27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49" fontId="66" fillId="0" borderId="0" xfId="0" applyNumberFormat="1" applyFont="1" applyBorder="1" applyAlignment="1">
      <alignment vertical="center"/>
    </xf>
    <xf numFmtId="0" fontId="25" fillId="0" borderId="25" xfId="0" applyFont="1" applyBorder="1" applyAlignment="1">
      <alignment horizontal="center"/>
    </xf>
    <xf numFmtId="0" fontId="24" fillId="0" borderId="0" xfId="0" applyFont="1" applyFill="1" applyBorder="1" applyAlignment="1">
      <alignment horizontal="center" vertical="top"/>
    </xf>
    <xf numFmtId="49" fontId="26" fillId="0" borderId="32" xfId="0" applyNumberFormat="1" applyFont="1" applyBorder="1" applyAlignment="1">
      <alignment horizontal="center" vertical="center"/>
    </xf>
    <xf numFmtId="0" fontId="26" fillId="0" borderId="23" xfId="0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top" wrapText="1"/>
    </xf>
    <xf numFmtId="0" fontId="25" fillId="0" borderId="0" xfId="0" applyFont="1" applyBorder="1" applyAlignment="1">
      <alignment horizontal="right"/>
    </xf>
    <xf numFmtId="0" fontId="33" fillId="0" borderId="0" xfId="0" applyFont="1" applyAlignment="1">
      <alignment horizontal="right" wrapText="1"/>
    </xf>
    <xf numFmtId="49" fontId="1" fillId="0" borderId="12" xfId="37" applyNumberFormat="1" applyFont="1" applyBorder="1" applyAlignment="1">
      <alignment horizontal="center" vertical="center" wrapText="1"/>
    </xf>
    <xf numFmtId="0" fontId="64" fillId="0" borderId="0" xfId="0" applyFont="1" applyAlignment="1">
      <alignment horizontal="right" wrapText="1"/>
    </xf>
    <xf numFmtId="0" fontId="64" fillId="0" borderId="0" xfId="0" applyFont="1"/>
    <xf numFmtId="0" fontId="64" fillId="0" borderId="0" xfId="0" applyFont="1" applyAlignment="1">
      <alignment horizontal="right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left"/>
    </xf>
    <xf numFmtId="0" fontId="63" fillId="0" borderId="0" xfId="0" applyFont="1" applyFill="1" applyAlignment="1">
      <alignment horizontal="left"/>
    </xf>
    <xf numFmtId="0" fontId="64" fillId="0" borderId="10" xfId="0" applyFont="1" applyBorder="1" applyAlignment="1">
      <alignment horizontal="center" vertical="center" wrapText="1"/>
    </xf>
    <xf numFmtId="0" fontId="64" fillId="0" borderId="10" xfId="0" applyFont="1" applyBorder="1" applyAlignment="1">
      <alignment vertical="center" wrapText="1"/>
    </xf>
    <xf numFmtId="0" fontId="68" fillId="0" borderId="10" xfId="28" applyFont="1" applyBorder="1" applyAlignment="1" applyProtection="1">
      <alignment horizontal="center" vertical="center" wrapText="1"/>
    </xf>
    <xf numFmtId="0" fontId="69" fillId="0" borderId="0" xfId="0" applyFont="1"/>
    <xf numFmtId="0" fontId="69" fillId="0" borderId="0" xfId="0" applyFont="1" applyAlignment="1">
      <alignment horizontal="right"/>
    </xf>
    <xf numFmtId="0" fontId="50" fillId="0" borderId="0" xfId="0" applyFont="1" applyFill="1" applyAlignment="1">
      <alignment horizontal="left"/>
    </xf>
    <xf numFmtId="0" fontId="62" fillId="0" borderId="0" xfId="0" applyFont="1" applyFill="1" applyAlignment="1">
      <alignment horizontal="left"/>
    </xf>
    <xf numFmtId="0" fontId="33" fillId="0" borderId="0" xfId="0" applyFont="1" applyFill="1" applyBorder="1" applyAlignment="1">
      <alignment vertical="top"/>
    </xf>
    <xf numFmtId="0" fontId="50" fillId="0" borderId="10" xfId="0" applyFont="1" applyBorder="1" applyAlignment="1">
      <alignment horizontal="center" vertical="top" wrapText="1"/>
    </xf>
    <xf numFmtId="0" fontId="69" fillId="0" borderId="10" xfId="0" applyFont="1" applyBorder="1" applyAlignment="1">
      <alignment horizontal="center" vertical="top" wrapText="1"/>
    </xf>
    <xf numFmtId="0" fontId="69" fillId="0" borderId="0" xfId="0" applyFont="1" applyAlignment="1">
      <alignment horizontal="center" vertical="top" wrapText="1"/>
    </xf>
    <xf numFmtId="0" fontId="69" fillId="0" borderId="10" xfId="0" applyFont="1" applyBorder="1" applyAlignment="1">
      <alignment horizontal="center" vertical="top"/>
    </xf>
    <xf numFmtId="0" fontId="69" fillId="0" borderId="0" xfId="0" applyFont="1" applyAlignment="1">
      <alignment horizontal="center" vertical="top"/>
    </xf>
    <xf numFmtId="0" fontId="64" fillId="0" borderId="10" xfId="0" applyFont="1" applyBorder="1" applyAlignment="1">
      <alignment horizontal="center" vertical="center" textRotation="90" wrapText="1"/>
    </xf>
    <xf numFmtId="0" fontId="64" fillId="0" borderId="10" xfId="0" applyFont="1" applyFill="1" applyBorder="1" applyAlignment="1">
      <alignment horizontal="center" vertical="center" wrapText="1"/>
    </xf>
    <xf numFmtId="0" fontId="69" fillId="0" borderId="10" xfId="0" applyFont="1" applyBorder="1" applyAlignment="1">
      <alignment horizontal="left" vertical="center" wrapText="1"/>
    </xf>
    <xf numFmtId="0" fontId="72" fillId="0" borderId="10" xfId="0" applyFont="1" applyBorder="1" applyAlignment="1">
      <alignment horizontal="left" vertical="top" wrapText="1"/>
    </xf>
    <xf numFmtId="0" fontId="72" fillId="0" borderId="24" xfId="0" applyFont="1" applyBorder="1" applyAlignment="1">
      <alignment horizontal="left" vertical="top" wrapText="1"/>
    </xf>
    <xf numFmtId="0" fontId="73" fillId="0" borderId="10" xfId="0" applyFont="1" applyBorder="1" applyAlignment="1">
      <alignment horizontal="center" vertical="center" wrapText="1"/>
    </xf>
    <xf numFmtId="0" fontId="72" fillId="0" borderId="10" xfId="0" applyFont="1" applyBorder="1" applyAlignment="1">
      <alignment horizontal="center" vertical="top" wrapText="1"/>
    </xf>
    <xf numFmtId="0" fontId="33" fillId="0" borderId="0" xfId="0" applyFont="1" applyFill="1" applyBorder="1" applyAlignment="1">
      <alignment horizontal="center" vertical="top"/>
    </xf>
    <xf numFmtId="0" fontId="33" fillId="0" borderId="0" xfId="0" applyFont="1" applyAlignment="1">
      <alignment horizontal="right"/>
    </xf>
    <xf numFmtId="0" fontId="33" fillId="0" borderId="0" xfId="38" applyNumberFormat="1" applyFont="1" applyBorder="1" applyAlignment="1">
      <alignment horizontal="right"/>
    </xf>
    <xf numFmtId="0" fontId="75" fillId="0" borderId="0" xfId="0" applyFont="1" applyAlignment="1">
      <alignment horizontal="justify" vertical="center"/>
    </xf>
    <xf numFmtId="0" fontId="75" fillId="0" borderId="10" xfId="0" applyFont="1" applyBorder="1" applyAlignment="1">
      <alignment horizontal="center" vertical="top" wrapText="1"/>
    </xf>
    <xf numFmtId="0" fontId="75" fillId="0" borderId="10" xfId="0" applyFont="1" applyBorder="1" applyAlignment="1">
      <alignment horizontal="center" vertical="center" wrapText="1"/>
    </xf>
    <xf numFmtId="0" fontId="75" fillId="0" borderId="10" xfId="0" applyFont="1" applyBorder="1" applyAlignment="1">
      <alignment vertical="center" wrapText="1"/>
    </xf>
    <xf numFmtId="0" fontId="69" fillId="0" borderId="0" xfId="0" applyFont="1" applyBorder="1" applyAlignment="1">
      <alignment wrapText="1"/>
    </xf>
    <xf numFmtId="0" fontId="69" fillId="0" borderId="0" xfId="0" applyFont="1" applyBorder="1" applyAlignment="1">
      <alignment horizontal="right"/>
    </xf>
    <xf numFmtId="0" fontId="69" fillId="0" borderId="0" xfId="0" applyFont="1" applyBorder="1" applyAlignment="1">
      <alignment horizontal="right" wrapText="1"/>
    </xf>
    <xf numFmtId="0" fontId="77" fillId="0" borderId="0" xfId="0" applyFont="1" applyBorder="1" applyAlignment="1">
      <alignment wrapText="1"/>
    </xf>
    <xf numFmtId="0" fontId="78" fillId="0" borderId="0" xfId="0" applyFont="1" applyBorder="1" applyAlignment="1">
      <alignment wrapText="1"/>
    </xf>
    <xf numFmtId="0" fontId="78" fillId="0" borderId="27" xfId="0" applyFont="1" applyBorder="1" applyAlignment="1">
      <alignment wrapText="1"/>
    </xf>
    <xf numFmtId="0" fontId="79" fillId="0" borderId="27" xfId="0" applyFont="1" applyBorder="1" applyAlignment="1">
      <alignment vertical="top"/>
    </xf>
    <xf numFmtId="0" fontId="79" fillId="0" borderId="0" xfId="0" applyFont="1" applyBorder="1" applyAlignment="1">
      <alignment vertical="top"/>
    </xf>
    <xf numFmtId="0" fontId="69" fillId="0" borderId="38" xfId="0" applyFont="1" applyBorder="1"/>
    <xf numFmtId="49" fontId="33" fillId="0" borderId="14" xfId="0" applyNumberFormat="1" applyFont="1" applyFill="1" applyBorder="1" applyAlignment="1">
      <alignment horizontal="center" vertical="center" wrapText="1"/>
    </xf>
    <xf numFmtId="49" fontId="33" fillId="0" borderId="15" xfId="0" applyNumberFormat="1" applyFont="1" applyFill="1" applyBorder="1" applyAlignment="1">
      <alignment horizontal="center" vertical="center" wrapText="1"/>
    </xf>
    <xf numFmtId="0" fontId="33" fillId="0" borderId="34" xfId="0" applyNumberFormat="1" applyFont="1" applyFill="1" applyBorder="1" applyAlignment="1">
      <alignment horizontal="center" vertical="center" wrapText="1"/>
    </xf>
    <xf numFmtId="0" fontId="33" fillId="0" borderId="47" xfId="0" applyNumberFormat="1" applyFont="1" applyFill="1" applyBorder="1" applyAlignment="1">
      <alignment horizontal="center" vertical="center" wrapText="1"/>
    </xf>
    <xf numFmtId="0" fontId="33" fillId="0" borderId="40" xfId="0" applyNumberFormat="1" applyFont="1" applyFill="1" applyBorder="1" applyAlignment="1">
      <alignment horizontal="center" vertical="center" wrapText="1"/>
    </xf>
    <xf numFmtId="166" fontId="33" fillId="0" borderId="45" xfId="0" applyNumberFormat="1" applyFont="1" applyFill="1" applyBorder="1" applyAlignment="1">
      <alignment horizontal="left" vertical="center" wrapText="1"/>
    </xf>
    <xf numFmtId="0" fontId="33" fillId="0" borderId="42" xfId="0" applyFont="1" applyFill="1" applyBorder="1" applyAlignment="1">
      <alignment horizontal="center" vertical="center" wrapText="1"/>
    </xf>
    <xf numFmtId="0" fontId="33" fillId="0" borderId="20" xfId="0" applyNumberFormat="1" applyFont="1" applyFill="1" applyBorder="1" applyAlignment="1">
      <alignment horizontal="center" vertical="center" wrapText="1"/>
    </xf>
    <xf numFmtId="166" fontId="33" fillId="0" borderId="46" xfId="0" applyNumberFormat="1" applyFont="1" applyFill="1" applyBorder="1" applyAlignment="1">
      <alignment horizontal="left" vertical="center" wrapText="1"/>
    </xf>
    <xf numFmtId="166" fontId="33" fillId="0" borderId="41" xfId="0" applyNumberFormat="1" applyFont="1" applyFill="1" applyBorder="1" applyAlignment="1">
      <alignment horizontal="left" vertical="center" wrapText="1"/>
    </xf>
    <xf numFmtId="166" fontId="33" fillId="0" borderId="18" xfId="0" applyNumberFormat="1" applyFont="1" applyFill="1" applyBorder="1" applyAlignment="1">
      <alignment horizontal="left" vertical="center" wrapText="1"/>
    </xf>
    <xf numFmtId="0" fontId="33" fillId="0" borderId="18" xfId="0" applyNumberFormat="1" applyFont="1" applyFill="1" applyBorder="1" applyAlignment="1">
      <alignment horizontal="center" vertical="center" wrapText="1"/>
    </xf>
    <xf numFmtId="0" fontId="33" fillId="0" borderId="13" xfId="0" applyNumberFormat="1" applyFont="1" applyFill="1" applyBorder="1" applyAlignment="1">
      <alignment horizontal="center" vertical="center" wrapText="1"/>
    </xf>
    <xf numFmtId="0" fontId="33" fillId="0" borderId="0" xfId="0" applyNumberFormat="1" applyFont="1" applyFill="1" applyBorder="1" applyAlignment="1">
      <alignment horizontal="center" vertical="center" wrapText="1"/>
    </xf>
    <xf numFmtId="166" fontId="80" fillId="0" borderId="0" xfId="0" applyNumberFormat="1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69" fillId="0" borderId="0" xfId="0" applyFont="1" applyBorder="1"/>
    <xf numFmtId="49" fontId="33" fillId="0" borderId="15" xfId="0" applyNumberFormat="1" applyFont="1" applyFill="1" applyBorder="1" applyAlignment="1">
      <alignment horizontal="center" vertical="center" wrapText="1"/>
    </xf>
    <xf numFmtId="166" fontId="33" fillId="0" borderId="20" xfId="0" applyNumberFormat="1" applyFont="1" applyFill="1" applyBorder="1" applyAlignment="1">
      <alignment horizontal="left" vertical="center" wrapText="1"/>
    </xf>
    <xf numFmtId="166" fontId="33" fillId="0" borderId="21" xfId="0" applyNumberFormat="1" applyFont="1" applyFill="1" applyBorder="1" applyAlignment="1">
      <alignment horizontal="left" vertical="center" wrapText="1"/>
    </xf>
    <xf numFmtId="166" fontId="80" fillId="0" borderId="0" xfId="0" applyNumberFormat="1" applyFont="1" applyFill="1" applyBorder="1" applyAlignment="1">
      <alignment horizontal="center" vertical="center" wrapText="1"/>
    </xf>
    <xf numFmtId="0" fontId="33" fillId="0" borderId="15" xfId="0" applyNumberFormat="1" applyFont="1" applyFill="1" applyBorder="1" applyAlignment="1">
      <alignment horizontal="center"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82" fillId="0" borderId="0" xfId="0" applyFont="1" applyBorder="1" applyAlignment="1">
      <alignment wrapText="1"/>
    </xf>
    <xf numFmtId="0" fontId="82" fillId="0" borderId="0" xfId="0" applyFont="1" applyBorder="1" applyAlignment="1">
      <alignment horizontal="right" wrapText="1"/>
    </xf>
    <xf numFmtId="0" fontId="82" fillId="0" borderId="0" xfId="0" applyFont="1" applyBorder="1"/>
    <xf numFmtId="0" fontId="83" fillId="0" borderId="0" xfId="0" applyFont="1" applyBorder="1" applyAlignment="1">
      <alignment vertical="top"/>
    </xf>
    <xf numFmtId="49" fontId="84" fillId="0" borderId="14" xfId="0" applyNumberFormat="1" applyFont="1" applyFill="1" applyBorder="1" applyAlignment="1">
      <alignment horizontal="center" vertical="center" wrapText="1"/>
    </xf>
    <xf numFmtId="0" fontId="84" fillId="0" borderId="34" xfId="0" applyNumberFormat="1" applyFont="1" applyFill="1" applyBorder="1" applyAlignment="1">
      <alignment horizontal="center" vertical="center" wrapText="1"/>
    </xf>
    <xf numFmtId="0" fontId="84" fillId="0" borderId="42" xfId="0" applyFont="1" applyFill="1" applyBorder="1" applyAlignment="1">
      <alignment horizontal="center" vertical="center" wrapText="1"/>
    </xf>
    <xf numFmtId="166" fontId="85" fillId="0" borderId="0" xfId="0" applyNumberFormat="1" applyFont="1" applyFill="1" applyBorder="1" applyAlignment="1">
      <alignment horizontal="center" vertical="center" wrapText="1"/>
    </xf>
    <xf numFmtId="0" fontId="84" fillId="0" borderId="0" xfId="0" applyFont="1" applyFill="1" applyBorder="1" applyAlignment="1">
      <alignment horizontal="center" vertical="center" wrapText="1"/>
    </xf>
    <xf numFmtId="0" fontId="82" fillId="0" borderId="0" xfId="0" applyFont="1"/>
    <xf numFmtId="0" fontId="22" fillId="0" borderId="51" xfId="37" applyFont="1" applyBorder="1" applyAlignment="1">
      <alignment vertical="center" wrapText="1"/>
    </xf>
    <xf numFmtId="0" fontId="22" fillId="0" borderId="0" xfId="37" applyFont="1" applyFill="1" applyBorder="1"/>
    <xf numFmtId="0" fontId="22" fillId="0" borderId="0" xfId="37" applyFont="1" applyBorder="1" applyAlignment="1">
      <alignment vertical="center" wrapText="1"/>
    </xf>
    <xf numFmtId="49" fontId="38" fillId="0" borderId="0" xfId="37" applyNumberFormat="1" applyFont="1" applyFill="1" applyBorder="1" applyAlignment="1"/>
    <xf numFmtId="0" fontId="22" fillId="0" borderId="32" xfId="37" applyFont="1" applyBorder="1" applyAlignment="1">
      <alignment horizontal="center" vertical="center" wrapText="1"/>
    </xf>
    <xf numFmtId="0" fontId="22" fillId="0" borderId="53" xfId="37" applyFont="1" applyFill="1" applyBorder="1"/>
    <xf numFmtId="49" fontId="38" fillId="0" borderId="51" xfId="37" applyNumberFormat="1" applyFont="1" applyFill="1" applyBorder="1" applyAlignment="1"/>
    <xf numFmtId="0" fontId="22" fillId="0" borderId="54" xfId="37" applyFont="1" applyFill="1" applyBorder="1" applyAlignment="1">
      <alignment horizontal="center"/>
    </xf>
    <xf numFmtId="0" fontId="22" fillId="0" borderId="67" xfId="37" applyFont="1" applyFill="1" applyBorder="1" applyAlignment="1">
      <alignment horizontal="center"/>
    </xf>
    <xf numFmtId="0" fontId="29" fillId="0" borderId="25" xfId="37" applyFont="1" applyFill="1" applyBorder="1" applyAlignment="1"/>
    <xf numFmtId="49" fontId="33" fillId="0" borderId="11" xfId="38" applyNumberFormat="1" applyFont="1" applyBorder="1" applyAlignment="1">
      <alignment horizontal="center" vertical="center"/>
    </xf>
    <xf numFmtId="0" fontId="23" fillId="0" borderId="10" xfId="0" applyNumberFormat="1" applyFont="1" applyBorder="1" applyAlignment="1">
      <alignment horizontal="center" vertical="top" wrapText="1"/>
    </xf>
    <xf numFmtId="166" fontId="33" fillId="0" borderId="20" xfId="0" applyNumberFormat="1" applyFont="1" applyFill="1" applyBorder="1" applyAlignment="1">
      <alignment horizontal="left" vertical="center" wrapText="1"/>
    </xf>
    <xf numFmtId="166" fontId="33" fillId="0" borderId="21" xfId="0" applyNumberFormat="1" applyFont="1" applyFill="1" applyBorder="1" applyAlignment="1">
      <alignment horizontal="left" vertical="center" wrapText="1"/>
    </xf>
    <xf numFmtId="49" fontId="33" fillId="0" borderId="15" xfId="0" applyNumberFormat="1" applyFont="1" applyFill="1" applyBorder="1" applyAlignment="1">
      <alignment horizontal="center" vertical="center" wrapText="1"/>
    </xf>
    <xf numFmtId="49" fontId="33" fillId="0" borderId="13" xfId="38" applyNumberFormat="1" applyFont="1" applyBorder="1" applyAlignment="1">
      <alignment horizontal="center" vertical="center" wrapText="1"/>
    </xf>
    <xf numFmtId="49" fontId="33" fillId="0" borderId="34" xfId="38" applyNumberFormat="1" applyFont="1" applyBorder="1" applyAlignment="1">
      <alignment horizontal="center" vertical="center" wrapText="1"/>
    </xf>
    <xf numFmtId="0" fontId="50" fillId="0" borderId="0" xfId="38" applyNumberFormat="1" applyFont="1" applyFill="1" applyBorder="1" applyAlignment="1">
      <alignment horizontal="left"/>
    </xf>
    <xf numFmtId="0" fontId="50" fillId="27" borderId="0" xfId="38" applyNumberFormat="1" applyFont="1" applyFill="1" applyBorder="1" applyAlignment="1">
      <alignment horizontal="left"/>
    </xf>
    <xf numFmtId="0" fontId="27" fillId="0" borderId="59" xfId="37" applyFont="1" applyBorder="1"/>
    <xf numFmtId="0" fontId="86" fillId="0" borderId="0" xfId="0" applyFont="1"/>
    <xf numFmtId="0" fontId="27" fillId="0" borderId="10" xfId="37" applyFont="1" applyBorder="1" applyAlignment="1">
      <alignment horizontal="center"/>
    </xf>
    <xf numFmtId="0" fontId="27" fillId="0" borderId="55" xfId="37" applyFont="1" applyBorder="1"/>
    <xf numFmtId="0" fontId="27" fillId="0" borderId="25" xfId="37" applyFont="1" applyBorder="1"/>
    <xf numFmtId="175" fontId="23" fillId="0" borderId="0" xfId="0" applyNumberFormat="1" applyFont="1" applyFill="1" applyBorder="1" applyAlignment="1">
      <alignment horizontal="center" vertical="center" wrapText="1"/>
    </xf>
    <xf numFmtId="175" fontId="52" fillId="0" borderId="0" xfId="0" applyNumberFormat="1" applyFont="1" applyFill="1" applyBorder="1" applyAlignment="1">
      <alignment horizontal="center" vertical="center" wrapText="1"/>
    </xf>
    <xf numFmtId="175" fontId="53" fillId="0" borderId="0" xfId="0" applyNumberFormat="1" applyFont="1" applyFill="1" applyBorder="1" applyAlignment="1">
      <alignment horizontal="center" vertical="center" wrapText="1"/>
    </xf>
    <xf numFmtId="175" fontId="54" fillId="0" borderId="0" xfId="0" applyNumberFormat="1" applyFont="1" applyFill="1" applyBorder="1" applyAlignment="1">
      <alignment horizontal="center" vertical="center" wrapText="1"/>
    </xf>
    <xf numFmtId="175" fontId="55" fillId="0" borderId="0" xfId="0" applyNumberFormat="1" applyFont="1" applyFill="1" applyBorder="1" applyAlignment="1">
      <alignment horizontal="center" vertical="center" wrapText="1"/>
    </xf>
    <xf numFmtId="175" fontId="56" fillId="0" borderId="0" xfId="0" applyNumberFormat="1" applyFont="1" applyFill="1" applyBorder="1" applyAlignment="1">
      <alignment horizontal="center" vertical="center" wrapText="1"/>
    </xf>
    <xf numFmtId="175" fontId="57" fillId="0" borderId="0" xfId="0" applyNumberFormat="1" applyFont="1" applyFill="1" applyBorder="1" applyAlignment="1">
      <alignment horizontal="center" vertical="center" wrapText="1"/>
    </xf>
    <xf numFmtId="175" fontId="58" fillId="0" borderId="0" xfId="0" applyNumberFormat="1" applyFont="1" applyFill="1" applyBorder="1" applyAlignment="1">
      <alignment horizontal="center" vertical="center" wrapText="1"/>
    </xf>
    <xf numFmtId="175" fontId="48" fillId="0" borderId="0" xfId="0" applyNumberFormat="1" applyFont="1" applyFill="1" applyBorder="1" applyAlignment="1">
      <alignment horizontal="center" vertical="center" wrapText="1"/>
    </xf>
    <xf numFmtId="175" fontId="59" fillId="0" borderId="0" xfId="0" applyNumberFormat="1" applyFont="1" applyFill="1" applyBorder="1" applyAlignment="1">
      <alignment horizontal="center" vertical="center" wrapText="1"/>
    </xf>
    <xf numFmtId="175" fontId="60" fillId="0" borderId="0" xfId="0" applyNumberFormat="1" applyFont="1" applyFill="1" applyBorder="1" applyAlignment="1">
      <alignment horizontal="center" vertical="center" wrapText="1"/>
    </xf>
    <xf numFmtId="175" fontId="61" fillId="0" borderId="0" xfId="0" applyNumberFormat="1" applyFont="1" applyFill="1" applyBorder="1" applyAlignment="1">
      <alignment horizontal="center" vertical="center" wrapText="1"/>
    </xf>
    <xf numFmtId="0" fontId="50" fillId="0" borderId="0" xfId="50" applyNumberFormat="1" applyFont="1" applyAlignment="1">
      <alignment horizontal="left"/>
    </xf>
    <xf numFmtId="0" fontId="26" fillId="0" borderId="32" xfId="0" applyFont="1" applyFill="1" applyBorder="1" applyAlignment="1">
      <alignment horizontal="center" vertical="center"/>
    </xf>
    <xf numFmtId="0" fontId="45" fillId="0" borderId="10" xfId="51" applyNumberFormat="1" applyFont="1" applyBorder="1" applyAlignment="1">
      <alignment horizontal="left" vertical="center" wrapText="1"/>
    </xf>
    <xf numFmtId="0" fontId="45" fillId="0" borderId="23" xfId="51" applyNumberFormat="1" applyFont="1" applyBorder="1" applyAlignment="1">
      <alignment horizontal="center" vertical="center" wrapText="1"/>
    </xf>
    <xf numFmtId="1" fontId="45" fillId="0" borderId="10" xfId="51" applyNumberFormat="1" applyFont="1" applyBorder="1" applyAlignment="1">
      <alignment horizontal="center" vertical="center"/>
    </xf>
    <xf numFmtId="0" fontId="50" fillId="0" borderId="0" xfId="50" applyNumberFormat="1" applyFont="1" applyAlignment="1"/>
    <xf numFmtId="0" fontId="45" fillId="0" borderId="10" xfId="52" applyNumberFormat="1" applyFont="1" applyBorder="1" applyAlignment="1">
      <alignment vertical="center" wrapText="1"/>
    </xf>
    <xf numFmtId="0" fontId="45" fillId="0" borderId="10" xfId="52" applyNumberFormat="1" applyFont="1" applyBorder="1" applyAlignment="1">
      <alignment horizontal="center" vertical="center" wrapText="1"/>
    </xf>
    <xf numFmtId="0" fontId="88" fillId="0" borderId="0" xfId="0" applyFont="1" applyFill="1"/>
    <xf numFmtId="0" fontId="89" fillId="0" borderId="0" xfId="0" applyFont="1" applyFill="1"/>
    <xf numFmtId="0" fontId="91" fillId="0" borderId="0" xfId="0" applyFont="1" applyFill="1"/>
    <xf numFmtId="0" fontId="92" fillId="0" borderId="0" xfId="0" applyFont="1" applyFill="1" applyAlignment="1">
      <alignment horizontal="right"/>
    </xf>
    <xf numFmtId="0" fontId="93" fillId="0" borderId="0" xfId="0" applyFont="1" applyFill="1" applyAlignment="1"/>
    <xf numFmtId="0" fontId="94" fillId="0" borderId="0" xfId="0" applyFont="1" applyFill="1" applyAlignment="1"/>
    <xf numFmtId="0" fontId="95" fillId="0" borderId="0" xfId="0" applyFont="1"/>
    <xf numFmtId="0" fontId="90" fillId="0" borderId="0" xfId="0" applyFont="1" applyFill="1" applyAlignment="1">
      <alignment horizontal="left" vertical="top" indent="2"/>
    </xf>
    <xf numFmtId="0" fontId="96" fillId="0" borderId="0" xfId="0" applyFont="1" applyFill="1" applyAlignment="1"/>
    <xf numFmtId="0" fontId="94" fillId="0" borderId="0" xfId="0" applyFont="1" applyFill="1" applyAlignment="1">
      <alignment horizontal="right"/>
    </xf>
    <xf numFmtId="0" fontId="96" fillId="0" borderId="0" xfId="0" applyFont="1" applyFill="1" applyAlignment="1">
      <alignment horizontal="right"/>
    </xf>
    <xf numFmtId="0" fontId="96" fillId="0" borderId="25" xfId="0" applyFont="1" applyFill="1" applyBorder="1" applyAlignment="1">
      <alignment horizontal="center"/>
    </xf>
    <xf numFmtId="0" fontId="94" fillId="0" borderId="0" xfId="0" applyFont="1" applyFill="1" applyAlignment="1">
      <alignment horizontal="left"/>
    </xf>
    <xf numFmtId="0" fontId="96" fillId="0" borderId="0" xfId="0" applyFont="1" applyFill="1" applyAlignment="1">
      <alignment horizontal="left"/>
    </xf>
    <xf numFmtId="0" fontId="88" fillId="0" borderId="10" xfId="0" applyFont="1" applyFill="1" applyBorder="1" applyAlignment="1">
      <alignment horizontal="center" vertical="top" wrapText="1"/>
    </xf>
    <xf numFmtId="0" fontId="89" fillId="0" borderId="10" xfId="0" applyFont="1" applyFill="1" applyBorder="1" applyAlignment="1">
      <alignment horizontal="center" vertical="top" wrapText="1"/>
    </xf>
    <xf numFmtId="0" fontId="88" fillId="0" borderId="10" xfId="0" applyFont="1" applyFill="1" applyBorder="1" applyAlignment="1">
      <alignment horizontal="center" vertical="center" wrapText="1"/>
    </xf>
    <xf numFmtId="167" fontId="89" fillId="0" borderId="10" xfId="0" applyNumberFormat="1" applyFont="1" applyFill="1" applyBorder="1" applyAlignment="1">
      <alignment horizontal="center" vertical="center"/>
    </xf>
    <xf numFmtId="167" fontId="88" fillId="0" borderId="10" xfId="0" applyNumberFormat="1" applyFont="1" applyFill="1" applyBorder="1" applyAlignment="1">
      <alignment horizontal="center" vertical="center"/>
    </xf>
    <xf numFmtId="0" fontId="88" fillId="29" borderId="10" xfId="0" applyFont="1" applyFill="1" applyBorder="1"/>
    <xf numFmtId="0" fontId="88" fillId="0" borderId="10" xfId="0" applyFont="1" applyFill="1" applyBorder="1" applyAlignment="1">
      <alignment horizontal="left" vertical="center" wrapText="1" indent="1"/>
    </xf>
    <xf numFmtId="0" fontId="97" fillId="0" borderId="10" xfId="0" applyFont="1" applyFill="1" applyBorder="1" applyAlignment="1">
      <alignment horizontal="center" vertical="top"/>
    </xf>
    <xf numFmtId="0" fontId="94" fillId="0" borderId="25" xfId="0" applyFont="1" applyFill="1" applyBorder="1" applyAlignment="1">
      <alignment horizontal="left"/>
    </xf>
    <xf numFmtId="0" fontId="89" fillId="0" borderId="0" xfId="0" applyNumberFormat="1" applyFont="1" applyBorder="1" applyAlignment="1">
      <alignment horizontal="right"/>
    </xf>
    <xf numFmtId="0" fontId="89" fillId="0" borderId="0" xfId="0" applyNumberFormat="1" applyFont="1" applyBorder="1" applyAlignment="1">
      <alignment horizontal="right" vertical="top"/>
    </xf>
    <xf numFmtId="0" fontId="89" fillId="0" borderId="0" xfId="0" applyFont="1" applyAlignment="1">
      <alignment horizontal="right"/>
    </xf>
    <xf numFmtId="176" fontId="33" fillId="0" borderId="10" xfId="0" applyNumberFormat="1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top"/>
    </xf>
    <xf numFmtId="0" fontId="90" fillId="0" borderId="10" xfId="0" applyFont="1" applyFill="1" applyBorder="1" applyAlignment="1">
      <alignment horizontal="center" vertical="top"/>
    </xf>
    <xf numFmtId="49" fontId="1" fillId="0" borderId="10" xfId="37" applyNumberFormat="1" applyFont="1" applyBorder="1" applyAlignment="1">
      <alignment horizontal="center" vertical="center" wrapText="1"/>
    </xf>
    <xf numFmtId="0" fontId="8" fillId="0" borderId="48" xfId="28" applyBorder="1" applyAlignment="1" applyProtection="1">
      <alignment horizontal="center" vertical="center"/>
    </xf>
    <xf numFmtId="0" fontId="8" fillId="0" borderId="33" xfId="28" applyBorder="1" applyAlignment="1" applyProtection="1">
      <alignment horizontal="center" vertical="center"/>
    </xf>
    <xf numFmtId="49" fontId="33" fillId="0" borderId="10" xfId="38" applyNumberFormat="1" applyFont="1" applyBorder="1" applyAlignment="1">
      <alignment horizontal="center" vertical="top"/>
    </xf>
    <xf numFmtId="0" fontId="26" fillId="0" borderId="11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/>
    </xf>
    <xf numFmtId="167" fontId="100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101" fillId="0" borderId="0" xfId="0" applyFont="1" applyFill="1" applyAlignment="1">
      <alignment horizontal="center"/>
    </xf>
    <xf numFmtId="167" fontId="101" fillId="0" borderId="0" xfId="0" applyNumberFormat="1" applyFont="1" applyFill="1" applyAlignment="1">
      <alignment horizontal="center"/>
    </xf>
    <xf numFmtId="0" fontId="102" fillId="0" borderId="0" xfId="0" applyFont="1" applyAlignment="1">
      <alignment horizontal="center"/>
    </xf>
    <xf numFmtId="168" fontId="27" fillId="0" borderId="0" xfId="0" applyNumberFormat="1" applyFont="1" applyBorder="1" applyAlignment="1">
      <alignment horizontal="center" vertical="center"/>
    </xf>
    <xf numFmtId="0" fontId="70" fillId="0" borderId="0" xfId="0" applyFont="1" applyAlignment="1">
      <alignment horizontal="center"/>
    </xf>
    <xf numFmtId="0" fontId="33" fillId="0" borderId="13" xfId="38" applyNumberFormat="1" applyFont="1" applyBorder="1" applyAlignment="1">
      <alignment horizontal="center" vertical="center" wrapText="1"/>
    </xf>
    <xf numFmtId="0" fontId="33" fillId="0" borderId="13" xfId="38" applyNumberFormat="1" applyFont="1" applyBorder="1" applyAlignment="1">
      <alignment horizontal="center" vertical="center" textRotation="90" wrapText="1"/>
    </xf>
    <xf numFmtId="0" fontId="27" fillId="0" borderId="63" xfId="37" applyFont="1" applyBorder="1" applyAlignment="1">
      <alignment horizontal="center"/>
    </xf>
    <xf numFmtId="0" fontId="33" fillId="0" borderId="10" xfId="38" applyNumberFormat="1" applyFont="1" applyBorder="1" applyAlignment="1">
      <alignment horizontal="left"/>
    </xf>
    <xf numFmtId="0" fontId="33" fillId="0" borderId="34" xfId="38" applyNumberFormat="1" applyFont="1" applyBorder="1" applyAlignment="1">
      <alignment horizontal="center" vertical="center" textRotation="90"/>
    </xf>
    <xf numFmtId="0" fontId="33" fillId="0" borderId="34" xfId="38" applyNumberFormat="1" applyFont="1" applyBorder="1" applyAlignment="1">
      <alignment horizontal="center" vertical="center" textRotation="90" wrapText="1"/>
    </xf>
    <xf numFmtId="174" fontId="33" fillId="0" borderId="10" xfId="48" applyNumberFormat="1" applyFont="1" applyBorder="1" applyAlignment="1">
      <alignment horizontal="center" vertical="center" wrapText="1"/>
    </xf>
    <xf numFmtId="2" fontId="45" fillId="0" borderId="10" xfId="52" applyNumberFormat="1" applyFont="1" applyBorder="1" applyAlignment="1">
      <alignment horizontal="center" vertical="center"/>
    </xf>
    <xf numFmtId="168" fontId="45" fillId="0" borderId="10" xfId="52" applyNumberFormat="1" applyFont="1" applyBorder="1" applyAlignment="1">
      <alignment horizontal="center" vertical="center"/>
    </xf>
    <xf numFmtId="0" fontId="104" fillId="0" borderId="0" xfId="0" applyFont="1" applyFill="1" applyAlignment="1">
      <alignment horizontal="center"/>
    </xf>
    <xf numFmtId="0" fontId="75" fillId="0" borderId="0" xfId="0" applyFont="1"/>
    <xf numFmtId="0" fontId="50" fillId="0" borderId="0" xfId="0" applyFont="1" applyAlignment="1">
      <alignment vertical="center"/>
    </xf>
    <xf numFmtId="0" fontId="105" fillId="0" borderId="0" xfId="0" applyFont="1" applyAlignment="1">
      <alignment horizontal="center"/>
    </xf>
    <xf numFmtId="0" fontId="106" fillId="0" borderId="0" xfId="0" applyFont="1" applyAlignment="1">
      <alignment horizontal="center" vertical="center"/>
    </xf>
    <xf numFmtId="0" fontId="107" fillId="0" borderId="0" xfId="0" applyFont="1" applyAlignment="1">
      <alignment horizontal="center"/>
    </xf>
    <xf numFmtId="0" fontId="75" fillId="0" borderId="43" xfId="0" applyFont="1" applyBorder="1" applyAlignment="1">
      <alignment vertical="center" wrapText="1"/>
    </xf>
    <xf numFmtId="0" fontId="108" fillId="0" borderId="33" xfId="28" applyFont="1" applyBorder="1" applyAlignment="1" applyProtection="1">
      <alignment horizontal="center" vertical="center"/>
    </xf>
    <xf numFmtId="0" fontId="103" fillId="0" borderId="10" xfId="0" applyFont="1" applyBorder="1" applyAlignment="1">
      <alignment vertical="center" wrapText="1"/>
    </xf>
    <xf numFmtId="0" fontId="109" fillId="0" borderId="10" xfId="0" applyFont="1" applyBorder="1" applyAlignment="1">
      <alignment vertical="center" wrapText="1"/>
    </xf>
    <xf numFmtId="0" fontId="108" fillId="0" borderId="33" xfId="28" quotePrefix="1" applyFont="1" applyBorder="1" applyAlignment="1" applyProtection="1">
      <alignment horizontal="center" vertical="center"/>
    </xf>
    <xf numFmtId="0" fontId="75" fillId="0" borderId="49" xfId="0" applyFont="1" applyBorder="1" applyAlignment="1">
      <alignment vertical="center" wrapText="1"/>
    </xf>
    <xf numFmtId="0" fontId="75" fillId="0" borderId="43" xfId="0" applyFont="1" applyBorder="1" applyAlignment="1">
      <alignment vertical="top" wrapText="1"/>
    </xf>
    <xf numFmtId="0" fontId="110" fillId="0" borderId="10" xfId="0" applyFont="1" applyBorder="1" applyAlignment="1">
      <alignment vertical="center"/>
    </xf>
    <xf numFmtId="0" fontId="109" fillId="0" borderId="10" xfId="0" applyFont="1" applyBorder="1" applyAlignment="1">
      <alignment vertical="center"/>
    </xf>
    <xf numFmtId="0" fontId="75" fillId="0" borderId="0" xfId="0" applyFont="1" applyAlignment="1">
      <alignment vertical="center" wrapText="1"/>
    </xf>
    <xf numFmtId="0" fontId="105" fillId="0" borderId="0" xfId="0" applyFont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75" fillId="0" borderId="0" xfId="0" applyFont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88" fillId="0" borderId="11" xfId="0" applyFont="1" applyFill="1" applyBorder="1" applyAlignment="1">
      <alignment horizontal="center" vertical="center" wrapText="1"/>
    </xf>
    <xf numFmtId="168" fontId="24" fillId="0" borderId="0" xfId="0" applyNumberFormat="1" applyFont="1"/>
    <xf numFmtId="167" fontId="112" fillId="0" borderId="10" xfId="0" applyNumberFormat="1" applyFont="1" applyFill="1" applyBorder="1" applyAlignment="1">
      <alignment horizontal="center" vertical="center"/>
    </xf>
    <xf numFmtId="168" fontId="33" fillId="0" borderId="10" xfId="38" applyNumberFormat="1" applyFont="1" applyBorder="1" applyAlignment="1">
      <alignment horizontal="center" vertical="center"/>
    </xf>
    <xf numFmtId="0" fontId="64" fillId="0" borderId="0" xfId="38" applyNumberFormat="1" applyFont="1" applyFill="1" applyBorder="1" applyAlignment="1">
      <alignment horizontal="right"/>
    </xf>
    <xf numFmtId="49" fontId="33" fillId="0" borderId="34" xfId="38" applyNumberFormat="1" applyFont="1" applyBorder="1" applyAlignment="1">
      <alignment horizontal="right" vertical="top"/>
    </xf>
    <xf numFmtId="49" fontId="65" fillId="0" borderId="10" xfId="38" applyNumberFormat="1" applyFont="1" applyBorder="1" applyAlignment="1">
      <alignment horizontal="right" vertical="center"/>
    </xf>
    <xf numFmtId="0" fontId="33" fillId="0" borderId="10" xfId="38" applyNumberFormat="1" applyFont="1" applyBorder="1" applyAlignment="1">
      <alignment horizontal="right"/>
    </xf>
    <xf numFmtId="49" fontId="33" fillId="0" borderId="13" xfId="38" applyNumberFormat="1" applyFont="1" applyBorder="1" applyAlignment="1">
      <alignment horizontal="right" vertical="top"/>
    </xf>
    <xf numFmtId="49" fontId="65" fillId="0" borderId="23" xfId="38" applyNumberFormat="1" applyFont="1" applyBorder="1" applyAlignment="1">
      <alignment horizontal="right" vertical="center"/>
    </xf>
    <xf numFmtId="0" fontId="33" fillId="0" borderId="23" xfId="38" applyNumberFormat="1" applyFont="1" applyBorder="1" applyAlignment="1">
      <alignment horizontal="right" vertical="center"/>
    </xf>
    <xf numFmtId="0" fontId="33" fillId="0" borderId="0" xfId="38" applyNumberFormat="1" applyFont="1" applyFill="1" applyBorder="1" applyAlignment="1">
      <alignment horizontal="right"/>
    </xf>
    <xf numFmtId="49" fontId="33" fillId="0" borderId="10" xfId="38" applyNumberFormat="1" applyFont="1" applyBorder="1" applyAlignment="1">
      <alignment horizontal="right" vertical="top"/>
    </xf>
    <xf numFmtId="2" fontId="65" fillId="0" borderId="10" xfId="0" applyNumberFormat="1" applyFont="1" applyBorder="1" applyAlignment="1">
      <alignment horizontal="right" vertical="center"/>
    </xf>
    <xf numFmtId="0" fontId="50" fillId="0" borderId="0" xfId="38" applyNumberFormat="1" applyFont="1" applyFill="1" applyBorder="1" applyAlignment="1">
      <alignment horizontal="right"/>
    </xf>
    <xf numFmtId="49" fontId="33" fillId="0" borderId="10" xfId="38" applyNumberFormat="1" applyFont="1" applyBorder="1" applyAlignment="1">
      <alignment horizontal="right" vertical="center"/>
    </xf>
    <xf numFmtId="49" fontId="33" fillId="0" borderId="13" xfId="38" applyNumberFormat="1" applyFont="1" applyBorder="1" applyAlignment="1">
      <alignment horizontal="right" vertical="center"/>
    </xf>
    <xf numFmtId="2" fontId="33" fillId="0" borderId="10" xfId="0" applyNumberFormat="1" applyFont="1" applyBorder="1" applyAlignment="1">
      <alignment horizontal="right"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/>
    </xf>
    <xf numFmtId="0" fontId="88" fillId="0" borderId="11" xfId="0" applyFont="1" applyFill="1" applyBorder="1" applyAlignment="1">
      <alignment horizontal="center" vertical="center" wrapText="1"/>
    </xf>
    <xf numFmtId="0" fontId="33" fillId="0" borderId="13" xfId="38" applyNumberFormat="1" applyFont="1" applyBorder="1" applyAlignment="1">
      <alignment horizontal="center" vertical="center" wrapText="1"/>
    </xf>
    <xf numFmtId="0" fontId="63" fillId="0" borderId="0" xfId="38" applyNumberFormat="1" applyFont="1" applyBorder="1" applyAlignment="1">
      <alignment horizontal="center"/>
    </xf>
    <xf numFmtId="0" fontId="33" fillId="0" borderId="13" xfId="38" applyNumberFormat="1" applyFont="1" applyBorder="1" applyAlignment="1">
      <alignment horizontal="center" vertical="center" textRotation="90" wrapText="1"/>
    </xf>
    <xf numFmtId="167" fontId="88" fillId="0" borderId="0" xfId="0" applyNumberFormat="1" applyFont="1" applyFill="1"/>
    <xf numFmtId="168" fontId="33" fillId="0" borderId="10" xfId="0" applyNumberFormat="1" applyFont="1" applyBorder="1" applyAlignment="1">
      <alignment horizontal="center" vertical="center" wrapText="1"/>
    </xf>
    <xf numFmtId="176" fontId="45" fillId="0" borderId="10" xfId="52" applyNumberFormat="1" applyFont="1" applyBorder="1" applyAlignment="1">
      <alignment horizontal="center" vertical="center"/>
    </xf>
    <xf numFmtId="171" fontId="33" fillId="0" borderId="10" xfId="38" applyNumberFormat="1" applyFont="1" applyBorder="1" applyAlignment="1">
      <alignment horizontal="center" vertical="center"/>
    </xf>
    <xf numFmtId="170" fontId="87" fillId="0" borderId="10" xfId="0" applyNumberFormat="1" applyFont="1" applyBorder="1" applyAlignment="1">
      <alignment horizontal="center" vertical="center"/>
    </xf>
    <xf numFmtId="0" fontId="45" fillId="0" borderId="10" xfId="51" applyNumberFormat="1" applyFont="1" applyBorder="1" applyAlignment="1">
      <alignment horizontal="center" vertical="center" wrapText="1"/>
    </xf>
    <xf numFmtId="0" fontId="33" fillId="0" borderId="13" xfId="38" applyNumberFormat="1" applyFont="1" applyBorder="1" applyAlignment="1">
      <alignment horizontal="center" vertical="center" textRotation="90" wrapText="1"/>
    </xf>
    <xf numFmtId="0" fontId="63" fillId="0" borderId="0" xfId="38" applyNumberFormat="1" applyFont="1" applyBorder="1" applyAlignment="1">
      <alignment horizontal="center"/>
    </xf>
    <xf numFmtId="0" fontId="33" fillId="0" borderId="10" xfId="38" applyNumberFormat="1" applyFont="1" applyBorder="1" applyAlignment="1">
      <alignment vertical="center" wrapText="1"/>
    </xf>
    <xf numFmtId="0" fontId="45" fillId="0" borderId="70" xfId="53" applyNumberFormat="1" applyFont="1" applyBorder="1" applyAlignment="1">
      <alignment vertical="top"/>
    </xf>
    <xf numFmtId="0" fontId="63" fillId="0" borderId="0" xfId="38" applyNumberFormat="1" applyFont="1" applyFill="1" applyBorder="1" applyAlignment="1">
      <alignment horizontal="left"/>
    </xf>
    <xf numFmtId="0" fontId="33" fillId="0" borderId="0" xfId="38" applyNumberFormat="1" applyFont="1" applyFill="1" applyBorder="1" applyAlignment="1">
      <alignment horizontal="center" vertical="center" textRotation="90" wrapText="1"/>
    </xf>
    <xf numFmtId="0" fontId="33" fillId="0" borderId="0" xfId="38" applyNumberFormat="1" applyFont="1" applyFill="1" applyBorder="1" applyAlignment="1">
      <alignment horizontal="left" vertical="center"/>
    </xf>
    <xf numFmtId="0" fontId="45" fillId="0" borderId="0" xfId="52" applyNumberFormat="1" applyFont="1" applyFill="1" applyBorder="1" applyAlignment="1">
      <alignment vertical="top"/>
    </xf>
    <xf numFmtId="49" fontId="33" fillId="0" borderId="0" xfId="38" applyNumberFormat="1" applyFont="1" applyFill="1" applyBorder="1" applyAlignment="1">
      <alignment horizontal="center" vertical="center"/>
    </xf>
    <xf numFmtId="49" fontId="33" fillId="0" borderId="0" xfId="38" applyNumberFormat="1" applyFont="1" applyFill="1" applyBorder="1" applyAlignment="1">
      <alignment horizontal="center" vertical="top"/>
    </xf>
    <xf numFmtId="0" fontId="45" fillId="0" borderId="70" xfId="53" applyNumberFormat="1" applyFont="1" applyFill="1" applyBorder="1" applyAlignment="1">
      <alignment vertical="top"/>
    </xf>
    <xf numFmtId="0" fontId="113" fillId="0" borderId="10" xfId="53" applyNumberFormat="1" applyFont="1" applyBorder="1" applyAlignment="1">
      <alignment vertical="top" wrapText="1"/>
    </xf>
    <xf numFmtId="168" fontId="113" fillId="0" borderId="10" xfId="53" applyNumberFormat="1" applyFont="1" applyBorder="1" applyAlignment="1">
      <alignment horizontal="center" vertical="center"/>
    </xf>
    <xf numFmtId="0" fontId="113" fillId="0" borderId="10" xfId="53" applyNumberFormat="1" applyFont="1" applyBorder="1" applyAlignment="1">
      <alignment horizontal="center" vertical="center" wrapText="1"/>
    </xf>
    <xf numFmtId="0" fontId="63" fillId="0" borderId="0" xfId="38" applyNumberFormat="1" applyFont="1" applyBorder="1" applyAlignment="1">
      <alignment horizontal="center"/>
    </xf>
    <xf numFmtId="0" fontId="33" fillId="0" borderId="13" xfId="38" applyNumberFormat="1" applyFont="1" applyBorder="1" applyAlignment="1">
      <alignment horizontal="center" vertical="center" textRotation="90" wrapText="1"/>
    </xf>
    <xf numFmtId="0" fontId="63" fillId="0" borderId="0" xfId="0" applyFont="1" applyAlignment="1">
      <alignment horizontal="center" vertical="center"/>
    </xf>
    <xf numFmtId="0" fontId="25" fillId="0" borderId="25" xfId="37" applyFont="1" applyFill="1" applyBorder="1" applyAlignment="1">
      <alignment horizontal="center" wrapText="1"/>
    </xf>
    <xf numFmtId="0" fontId="24" fillId="0" borderId="27" xfId="37" applyFont="1" applyBorder="1" applyAlignment="1">
      <alignment horizontal="center" vertical="top"/>
    </xf>
    <xf numFmtId="0" fontId="25" fillId="0" borderId="0" xfId="0" applyFont="1" applyAlignment="1">
      <alignment horizontal="center"/>
    </xf>
    <xf numFmtId="0" fontId="25" fillId="0" borderId="25" xfId="37" applyFont="1" applyFill="1" applyBorder="1" applyAlignment="1">
      <alignment horizontal="center"/>
    </xf>
    <xf numFmtId="0" fontId="24" fillId="0" borderId="0" xfId="37" applyFont="1" applyBorder="1" applyAlignment="1">
      <alignment horizontal="center" vertical="top"/>
    </xf>
    <xf numFmtId="0" fontId="24" fillId="0" borderId="27" xfId="0" applyFont="1" applyBorder="1" applyAlignment="1">
      <alignment horizontal="center"/>
    </xf>
    <xf numFmtId="0" fontId="27" fillId="0" borderId="61" xfId="37" applyFont="1" applyBorder="1" applyAlignment="1">
      <alignment horizontal="center"/>
    </xf>
    <xf numFmtId="0" fontId="27" fillId="0" borderId="62" xfId="37" applyFont="1" applyBorder="1" applyAlignment="1">
      <alignment horizontal="center"/>
    </xf>
    <xf numFmtId="0" fontId="27" fillId="0" borderId="64" xfId="37" applyFont="1" applyBorder="1" applyAlignment="1">
      <alignment horizontal="center"/>
    </xf>
    <xf numFmtId="0" fontId="27" fillId="0" borderId="65" xfId="37" applyFont="1" applyBorder="1" applyAlignment="1">
      <alignment horizontal="center"/>
    </xf>
    <xf numFmtId="2" fontId="38" fillId="0" borderId="64" xfId="37" applyNumberFormat="1" applyFont="1" applyBorder="1" applyAlignment="1">
      <alignment horizontal="center"/>
    </xf>
    <xf numFmtId="2" fontId="38" fillId="0" borderId="65" xfId="37" applyNumberFormat="1" applyFont="1" applyBorder="1" applyAlignment="1">
      <alignment horizontal="center"/>
    </xf>
    <xf numFmtId="2" fontId="38" fillId="0" borderId="66" xfId="37" applyNumberFormat="1" applyFont="1" applyBorder="1" applyAlignment="1">
      <alignment horizontal="center"/>
    </xf>
    <xf numFmtId="0" fontId="22" fillId="0" borderId="50" xfId="37" applyFont="1" applyBorder="1" applyAlignment="1">
      <alignment horizontal="center" vertical="center" wrapText="1"/>
    </xf>
    <xf numFmtId="0" fontId="22" fillId="0" borderId="51" xfId="37" applyFont="1" applyBorder="1" applyAlignment="1">
      <alignment horizontal="center" vertical="center" wrapText="1"/>
    </xf>
    <xf numFmtId="0" fontId="22" fillId="0" borderId="52" xfId="37" applyFont="1" applyBorder="1" applyAlignment="1">
      <alignment horizontal="center" vertical="center" wrapText="1"/>
    </xf>
    <xf numFmtId="0" fontId="22" fillId="0" borderId="55" xfId="37" applyFont="1" applyBorder="1" applyAlignment="1">
      <alignment horizontal="center" vertical="center" wrapText="1"/>
    </xf>
    <xf numFmtId="0" fontId="22" fillId="0" borderId="25" xfId="37" applyFont="1" applyBorder="1" applyAlignment="1">
      <alignment horizontal="center" vertical="center" wrapText="1"/>
    </xf>
    <xf numFmtId="0" fontId="22" fillId="0" borderId="30" xfId="37" applyFont="1" applyBorder="1" applyAlignment="1">
      <alignment horizontal="center" vertical="center" wrapText="1"/>
    </xf>
    <xf numFmtId="0" fontId="22" fillId="0" borderId="57" xfId="37" applyFont="1" applyBorder="1" applyAlignment="1">
      <alignment horizontal="center"/>
    </xf>
    <xf numFmtId="0" fontId="22" fillId="0" borderId="31" xfId="37" applyFont="1" applyBorder="1" applyAlignment="1">
      <alignment horizontal="center"/>
    </xf>
    <xf numFmtId="0" fontId="22" fillId="0" borderId="23" xfId="37" applyFont="1" applyBorder="1" applyAlignment="1">
      <alignment horizontal="center"/>
    </xf>
    <xf numFmtId="0" fontId="22" fillId="0" borderId="24" xfId="37" applyFont="1" applyBorder="1" applyAlignment="1">
      <alignment horizontal="center"/>
    </xf>
    <xf numFmtId="0" fontId="23" fillId="0" borderId="23" xfId="37" applyFont="1" applyBorder="1" applyAlignment="1">
      <alignment horizontal="center"/>
    </xf>
    <xf numFmtId="0" fontId="23" fillId="0" borderId="24" xfId="37" applyFont="1" applyBorder="1" applyAlignment="1">
      <alignment horizontal="center"/>
    </xf>
    <xf numFmtId="0" fontId="23" fillId="0" borderId="60" xfId="37" applyFont="1" applyBorder="1" applyAlignment="1">
      <alignment horizontal="center"/>
    </xf>
    <xf numFmtId="0" fontId="27" fillId="0" borderId="57" xfId="37" applyFont="1" applyBorder="1" applyAlignment="1">
      <alignment horizontal="center"/>
    </xf>
    <xf numFmtId="0" fontId="27" fillId="0" borderId="31" xfId="37" applyFont="1" applyBorder="1" applyAlignment="1">
      <alignment horizontal="center"/>
    </xf>
    <xf numFmtId="0" fontId="22" fillId="0" borderId="57" xfId="37" applyFont="1" applyBorder="1" applyAlignment="1">
      <alignment horizontal="center" vertical="center" wrapText="1"/>
    </xf>
    <xf numFmtId="0" fontId="22" fillId="0" borderId="24" xfId="37" applyFont="1" applyBorder="1" applyAlignment="1">
      <alignment horizontal="center" vertical="center" wrapText="1"/>
    </xf>
    <xf numFmtId="0" fontId="22" fillId="0" borderId="31" xfId="37" applyFont="1" applyBorder="1" applyAlignment="1">
      <alignment horizontal="center" vertical="center" wrapText="1"/>
    </xf>
    <xf numFmtId="0" fontId="22" fillId="0" borderId="26" xfId="37" applyFont="1" applyBorder="1" applyAlignment="1">
      <alignment horizontal="center" vertical="center" wrapText="1"/>
    </xf>
    <xf numFmtId="0" fontId="22" fillId="0" borderId="27" xfId="37" applyFont="1" applyBorder="1" applyAlignment="1">
      <alignment horizontal="center" vertical="center" wrapText="1"/>
    </xf>
    <xf numFmtId="0" fontId="22" fillId="0" borderId="58" xfId="37" applyFont="1" applyBorder="1" applyAlignment="1">
      <alignment horizontal="center" vertical="center" wrapText="1"/>
    </xf>
    <xf numFmtId="0" fontId="22" fillId="0" borderId="29" xfId="37" applyFont="1" applyBorder="1" applyAlignment="1">
      <alignment horizontal="center" vertical="center" wrapText="1"/>
    </xf>
    <xf numFmtId="0" fontId="22" fillId="0" borderId="56" xfId="37" applyFont="1" applyBorder="1" applyAlignment="1">
      <alignment horizontal="center" vertical="center" wrapText="1"/>
    </xf>
    <xf numFmtId="0" fontId="22" fillId="0" borderId="23" xfId="37" applyFont="1" applyBorder="1" applyAlignment="1">
      <alignment horizontal="center" vertical="center" wrapText="1"/>
    </xf>
    <xf numFmtId="0" fontId="22" fillId="0" borderId="60" xfId="37" applyFont="1" applyBorder="1" applyAlignment="1">
      <alignment horizontal="center"/>
    </xf>
    <xf numFmtId="0" fontId="22" fillId="0" borderId="64" xfId="37" applyFont="1" applyBorder="1" applyAlignment="1">
      <alignment horizontal="center"/>
    </xf>
    <xf numFmtId="0" fontId="22" fillId="0" borderId="65" xfId="37" applyFont="1" applyBorder="1" applyAlignment="1">
      <alignment horizontal="center"/>
    </xf>
    <xf numFmtId="0" fontId="22" fillId="0" borderId="66" xfId="37" applyFont="1" applyBorder="1" applyAlignment="1">
      <alignment horizontal="center"/>
    </xf>
    <xf numFmtId="0" fontId="22" fillId="0" borderId="61" xfId="37" applyFont="1" applyBorder="1" applyAlignment="1">
      <alignment horizontal="center"/>
    </xf>
    <xf numFmtId="0" fontId="22" fillId="0" borderId="62" xfId="37" applyFont="1" applyBorder="1" applyAlignment="1">
      <alignment horizontal="center"/>
    </xf>
    <xf numFmtId="0" fontId="22" fillId="0" borderId="68" xfId="37" applyFont="1" applyBorder="1" applyAlignment="1">
      <alignment horizontal="center" vertical="center" wrapText="1"/>
    </xf>
    <xf numFmtId="0" fontId="22" fillId="0" borderId="10" xfId="37" applyFont="1" applyBorder="1" applyAlignment="1">
      <alignment horizontal="center" vertical="center" wrapText="1"/>
    </xf>
    <xf numFmtId="0" fontId="22" fillId="0" borderId="69" xfId="37" applyFont="1" applyBorder="1" applyAlignment="1">
      <alignment horizontal="center" vertical="center" wrapText="1"/>
    </xf>
    <xf numFmtId="0" fontId="22" fillId="0" borderId="60" xfId="37" applyFont="1" applyBorder="1" applyAlignment="1">
      <alignment horizontal="center" vertical="center" wrapText="1"/>
    </xf>
    <xf numFmtId="0" fontId="29" fillId="0" borderId="25" xfId="37" applyFont="1" applyFill="1" applyBorder="1" applyAlignment="1">
      <alignment horizontal="center"/>
    </xf>
    <xf numFmtId="0" fontId="24" fillId="0" borderId="23" xfId="0" applyFont="1" applyBorder="1" applyAlignment="1">
      <alignment horizontal="center" vertical="top"/>
    </xf>
    <xf numFmtId="0" fontId="24" fillId="0" borderId="24" xfId="0" applyFont="1" applyBorder="1" applyAlignment="1">
      <alignment horizontal="center" vertical="top"/>
    </xf>
    <xf numFmtId="0" fontId="24" fillId="0" borderId="31" xfId="0" applyFont="1" applyBorder="1" applyAlignment="1">
      <alignment horizontal="center" vertical="top"/>
    </xf>
    <xf numFmtId="0" fontId="24" fillId="0" borderId="24" xfId="0" applyFont="1" applyBorder="1" applyAlignment="1">
      <alignment vertical="top" wrapText="1"/>
    </xf>
    <xf numFmtId="0" fontId="24" fillId="0" borderId="31" xfId="0" applyFont="1" applyBorder="1" applyAlignment="1">
      <alignment vertical="top" wrapText="1"/>
    </xf>
    <xf numFmtId="0" fontId="24" fillId="0" borderId="23" xfId="0" applyFont="1" applyFill="1" applyBorder="1" applyAlignment="1">
      <alignment horizontal="center" vertical="top"/>
    </xf>
    <xf numFmtId="0" fontId="24" fillId="0" borderId="24" xfId="0" applyFont="1" applyFill="1" applyBorder="1" applyAlignment="1">
      <alignment horizontal="center" vertical="top"/>
    </xf>
    <xf numFmtId="0" fontId="24" fillId="0" borderId="31" xfId="0" applyFont="1" applyFill="1" applyBorder="1" applyAlignment="1">
      <alignment horizontal="center" vertical="top"/>
    </xf>
    <xf numFmtId="0" fontId="34" fillId="0" borderId="23" xfId="0" applyFont="1" applyBorder="1" applyAlignment="1">
      <alignment horizontal="center" vertical="top"/>
    </xf>
    <xf numFmtId="0" fontId="34" fillId="0" borderId="24" xfId="0" applyFont="1" applyBorder="1" applyAlignment="1">
      <alignment horizontal="center" vertical="top"/>
    </xf>
    <xf numFmtId="0" fontId="34" fillId="0" borderId="31" xfId="0" applyFont="1" applyBorder="1" applyAlignment="1">
      <alignment horizontal="center" vertical="top"/>
    </xf>
    <xf numFmtId="168" fontId="24" fillId="0" borderId="23" xfId="37" applyNumberFormat="1" applyFont="1" applyBorder="1" applyAlignment="1">
      <alignment horizontal="center" vertical="center"/>
    </xf>
    <xf numFmtId="168" fontId="24" fillId="0" borderId="24" xfId="37" applyNumberFormat="1" applyFont="1" applyBorder="1" applyAlignment="1">
      <alignment horizontal="center" vertical="center"/>
    </xf>
    <xf numFmtId="0" fontId="34" fillId="0" borderId="24" xfId="0" applyFont="1" applyBorder="1" applyAlignment="1">
      <alignment vertical="top" wrapText="1"/>
    </xf>
    <xf numFmtId="0" fontId="34" fillId="0" borderId="31" xfId="0" applyFont="1" applyBorder="1" applyAlignment="1">
      <alignment vertical="top" wrapText="1"/>
    </xf>
    <xf numFmtId="168" fontId="34" fillId="0" borderId="23" xfId="37" applyNumberFormat="1" applyFont="1" applyBorder="1" applyAlignment="1">
      <alignment horizontal="center" vertical="center"/>
    </xf>
    <xf numFmtId="168" fontId="34" fillId="0" borderId="24" xfId="37" applyNumberFormat="1" applyFont="1" applyBorder="1" applyAlignment="1">
      <alignment horizontal="center" vertical="center"/>
    </xf>
    <xf numFmtId="2" fontId="34" fillId="0" borderId="23" xfId="37" applyNumberFormat="1" applyFont="1" applyBorder="1" applyAlignment="1">
      <alignment horizontal="center" vertical="center"/>
    </xf>
    <xf numFmtId="2" fontId="34" fillId="0" borderId="24" xfId="37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top" wrapText="1"/>
    </xf>
    <xf numFmtId="168" fontId="27" fillId="0" borderId="23" xfId="37" applyNumberFormat="1" applyFont="1" applyBorder="1" applyAlignment="1">
      <alignment horizontal="center" vertical="center"/>
    </xf>
    <xf numFmtId="168" fontId="27" fillId="0" borderId="24" xfId="37" applyNumberFormat="1" applyFont="1" applyBorder="1" applyAlignment="1">
      <alignment horizontal="center" vertical="center"/>
    </xf>
    <xf numFmtId="0" fontId="21" fillId="0" borderId="25" xfId="0" applyFont="1" applyBorder="1" applyAlignment="1">
      <alignment horizontal="center"/>
    </xf>
    <xf numFmtId="0" fontId="25" fillId="0" borderId="25" xfId="0" applyFont="1" applyFill="1" applyBorder="1" applyAlignment="1">
      <alignment horizontal="center" wrapText="1"/>
    </xf>
    <xf numFmtId="0" fontId="46" fillId="25" borderId="0" xfId="0" applyFont="1" applyFill="1" applyAlignment="1">
      <alignment horizontal="right"/>
    </xf>
    <xf numFmtId="49" fontId="46" fillId="25" borderId="25" xfId="0" applyNumberFormat="1" applyFont="1" applyFill="1" applyBorder="1" applyAlignment="1">
      <alignment horizontal="left"/>
    </xf>
    <xf numFmtId="0" fontId="25" fillId="0" borderId="0" xfId="0" applyFont="1" applyAlignment="1">
      <alignment horizontal="left"/>
    </xf>
    <xf numFmtId="0" fontId="24" fillId="0" borderId="0" xfId="0" applyFont="1" applyBorder="1" applyAlignment="1">
      <alignment horizontal="center" vertical="top"/>
    </xf>
    <xf numFmtId="168" fontId="22" fillId="0" borderId="23" xfId="37" applyNumberFormat="1" applyFont="1" applyBorder="1" applyAlignment="1">
      <alignment horizontal="center" vertical="center"/>
    </xf>
    <xf numFmtId="168" fontId="22" fillId="0" borderId="24" xfId="37" applyNumberFormat="1" applyFont="1" applyBorder="1" applyAlignment="1">
      <alignment horizontal="center" vertical="center"/>
    </xf>
    <xf numFmtId="168" fontId="34" fillId="0" borderId="23" xfId="37" applyNumberFormat="1" applyFont="1" applyFill="1" applyBorder="1" applyAlignment="1">
      <alignment horizontal="center" vertical="center"/>
    </xf>
    <xf numFmtId="168" fontId="34" fillId="0" borderId="24" xfId="37" applyNumberFormat="1" applyFont="1" applyFill="1" applyBorder="1" applyAlignment="1">
      <alignment horizontal="center" vertical="center"/>
    </xf>
    <xf numFmtId="168" fontId="24" fillId="0" borderId="23" xfId="37" applyNumberFormat="1" applyFont="1" applyFill="1" applyBorder="1" applyAlignment="1">
      <alignment horizontal="center" vertical="center"/>
    </xf>
    <xf numFmtId="168" fontId="24" fillId="0" borderId="24" xfId="37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46" fillId="25" borderId="0" xfId="0" applyFont="1" applyFill="1" applyAlignment="1">
      <alignment horizontal="left"/>
    </xf>
    <xf numFmtId="0" fontId="27" fillId="0" borderId="23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24" xfId="0" applyFont="1" applyBorder="1" applyAlignment="1">
      <alignment vertical="center" wrapText="1"/>
    </xf>
    <xf numFmtId="0" fontId="27" fillId="0" borderId="31" xfId="0" applyFont="1" applyBorder="1" applyAlignment="1">
      <alignment vertical="center" wrapText="1"/>
    </xf>
    <xf numFmtId="0" fontId="29" fillId="0" borderId="0" xfId="0" applyFont="1" applyAlignment="1">
      <alignment horizontal="right"/>
    </xf>
    <xf numFmtId="0" fontId="26" fillId="0" borderId="25" xfId="0" applyFont="1" applyBorder="1" applyAlignment="1">
      <alignment horizontal="left" vertical="top"/>
    </xf>
    <xf numFmtId="0" fontId="26" fillId="0" borderId="30" xfId="0" applyFont="1" applyBorder="1" applyAlignment="1">
      <alignment horizontal="left" vertical="top"/>
    </xf>
    <xf numFmtId="3" fontId="26" fillId="0" borderId="10" xfId="0" applyNumberFormat="1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center"/>
    </xf>
    <xf numFmtId="0" fontId="25" fillId="0" borderId="25" xfId="0" applyFont="1" applyFill="1" applyBorder="1" applyAlignment="1">
      <alignment horizontal="center"/>
    </xf>
    <xf numFmtId="172" fontId="26" fillId="0" borderId="10" xfId="0" applyNumberFormat="1" applyFont="1" applyBorder="1" applyAlignment="1">
      <alignment horizontal="center" vertical="top"/>
    </xf>
    <xf numFmtId="0" fontId="48" fillId="28" borderId="25" xfId="0" applyFont="1" applyFill="1" applyBorder="1" applyAlignment="1">
      <alignment horizontal="center"/>
    </xf>
    <xf numFmtId="0" fontId="46" fillId="26" borderId="0" xfId="0" applyFont="1" applyFill="1" applyAlignment="1">
      <alignment horizontal="right"/>
    </xf>
    <xf numFmtId="49" fontId="46" fillId="26" borderId="0" xfId="0" applyNumberFormat="1" applyFont="1" applyFill="1" applyBorder="1" applyAlignment="1">
      <alignment horizontal="left"/>
    </xf>
    <xf numFmtId="0" fontId="22" fillId="0" borderId="24" xfId="0" applyFont="1" applyBorder="1" applyAlignment="1">
      <alignment horizontal="left" vertical="top" wrapText="1"/>
    </xf>
    <xf numFmtId="0" fontId="22" fillId="0" borderId="31" xfId="0" applyFont="1" applyBorder="1" applyAlignment="1">
      <alignment horizontal="left" vertical="top" wrapText="1"/>
    </xf>
    <xf numFmtId="0" fontId="22" fillId="24" borderId="23" xfId="0" applyFont="1" applyFill="1" applyBorder="1" applyAlignment="1">
      <alignment horizontal="center" vertical="top"/>
    </xf>
    <xf numFmtId="0" fontId="22" fillId="24" borderId="24" xfId="0" applyFont="1" applyFill="1" applyBorder="1" applyAlignment="1">
      <alignment horizontal="center" vertical="top"/>
    </xf>
    <xf numFmtId="49" fontId="22" fillId="24" borderId="24" xfId="0" applyNumberFormat="1" applyFont="1" applyFill="1" applyBorder="1" applyAlignment="1">
      <alignment horizontal="center" vertical="top" wrapText="1"/>
    </xf>
    <xf numFmtId="49" fontId="22" fillId="24" borderId="31" xfId="0" applyNumberFormat="1" applyFont="1" applyFill="1" applyBorder="1" applyAlignment="1">
      <alignment horizontal="center" vertical="top" wrapText="1"/>
    </xf>
    <xf numFmtId="49" fontId="22" fillId="0" borderId="10" xfId="0" applyNumberFormat="1" applyFont="1" applyFill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center"/>
    </xf>
    <xf numFmtId="49" fontId="51" fillId="0" borderId="10" xfId="28" applyNumberFormat="1" applyFont="1" applyBorder="1" applyAlignment="1" applyProtection="1">
      <alignment horizontal="center" vertical="top" wrapText="1"/>
    </xf>
    <xf numFmtId="49" fontId="24" fillId="0" borderId="10" xfId="0" applyNumberFormat="1" applyFont="1" applyBorder="1" applyAlignment="1">
      <alignment horizontal="center" vertical="top" wrapText="1"/>
    </xf>
    <xf numFmtId="49" fontId="22" fillId="24" borderId="32" xfId="0" applyNumberFormat="1" applyFont="1" applyFill="1" applyBorder="1" applyAlignment="1">
      <alignment horizontal="left" vertical="top" wrapText="1"/>
    </xf>
    <xf numFmtId="49" fontId="22" fillId="24" borderId="12" xfId="0" applyNumberFormat="1" applyFont="1" applyFill="1" applyBorder="1" applyAlignment="1">
      <alignment horizontal="left" vertical="top" wrapText="1"/>
    </xf>
    <xf numFmtId="49" fontId="22" fillId="24" borderId="11" xfId="0" applyNumberFormat="1" applyFont="1" applyFill="1" applyBorder="1" applyAlignment="1">
      <alignment horizontal="left" vertical="top" wrapText="1"/>
    </xf>
    <xf numFmtId="0" fontId="22" fillId="0" borderId="38" xfId="0" applyFont="1" applyBorder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0" borderId="39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41" fillId="0" borderId="10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right"/>
    </xf>
    <xf numFmtId="49" fontId="25" fillId="0" borderId="25" xfId="0" applyNumberFormat="1" applyFont="1" applyFill="1" applyBorder="1" applyAlignment="1">
      <alignment horizontal="left"/>
    </xf>
    <xf numFmtId="0" fontId="25" fillId="0" borderId="0" xfId="0" applyFont="1" applyFill="1" applyAlignment="1">
      <alignment horizontal="center"/>
    </xf>
    <xf numFmtId="0" fontId="25" fillId="0" borderId="25" xfId="0" applyFont="1" applyBorder="1" applyAlignment="1">
      <alignment horizontal="center"/>
    </xf>
    <xf numFmtId="0" fontId="21" fillId="0" borderId="25" xfId="0" applyFont="1" applyBorder="1" applyAlignment="1">
      <alignment horizontal="left"/>
    </xf>
    <xf numFmtId="0" fontId="26" fillId="0" borderId="11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/>
    </xf>
    <xf numFmtId="0" fontId="88" fillId="0" borderId="11" xfId="0" applyFont="1" applyFill="1" applyBorder="1" applyAlignment="1">
      <alignment horizontal="center" vertical="center" wrapText="1"/>
    </xf>
    <xf numFmtId="0" fontId="88" fillId="0" borderId="12" xfId="0" applyFont="1" applyFill="1" applyBorder="1" applyAlignment="1">
      <alignment horizontal="center" vertical="center" wrapText="1"/>
    </xf>
    <xf numFmtId="0" fontId="88" fillId="0" borderId="32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/>
    </xf>
    <xf numFmtId="0" fontId="40" fillId="0" borderId="25" xfId="0" applyFont="1" applyFill="1" applyBorder="1" applyAlignment="1">
      <alignment horizontal="right"/>
    </xf>
    <xf numFmtId="0" fontId="40" fillId="0" borderId="0" xfId="0" applyFont="1" applyFill="1" applyAlignment="1">
      <alignment horizontal="center"/>
    </xf>
    <xf numFmtId="0" fontId="40" fillId="0" borderId="25" xfId="0" applyFont="1" applyFill="1" applyBorder="1" applyAlignment="1">
      <alignment horizontal="right" vertical="center"/>
    </xf>
    <xf numFmtId="0" fontId="88" fillId="0" borderId="11" xfId="0" applyFont="1" applyFill="1" applyBorder="1" applyAlignment="1">
      <alignment horizontal="left" vertical="center" wrapText="1" indent="1"/>
    </xf>
    <xf numFmtId="0" fontId="88" fillId="0" borderId="12" xfId="0" applyFont="1" applyFill="1" applyBorder="1" applyAlignment="1">
      <alignment horizontal="left" vertical="center" wrapText="1" indent="1"/>
    </xf>
    <xf numFmtId="0" fontId="88" fillId="0" borderId="32" xfId="0" applyFont="1" applyFill="1" applyBorder="1" applyAlignment="1">
      <alignment horizontal="left" vertical="center" wrapText="1" indent="1"/>
    </xf>
    <xf numFmtId="0" fontId="21" fillId="0" borderId="0" xfId="0" applyFont="1" applyAlignment="1">
      <alignment horizontal="center"/>
    </xf>
    <xf numFmtId="168" fontId="21" fillId="0" borderId="0" xfId="0" applyNumberFormat="1" applyFont="1" applyAlignment="1">
      <alignment horizontal="center"/>
    </xf>
    <xf numFmtId="0" fontId="27" fillId="0" borderId="23" xfId="0" applyFont="1" applyBorder="1" applyAlignment="1">
      <alignment horizontal="left" vertical="center"/>
    </xf>
    <xf numFmtId="0" fontId="27" fillId="0" borderId="24" xfId="0" applyFont="1" applyBorder="1" applyAlignment="1">
      <alignment horizontal="left" vertical="center"/>
    </xf>
    <xf numFmtId="0" fontId="27" fillId="0" borderId="31" xfId="0" applyFont="1" applyBorder="1" applyAlignment="1">
      <alignment horizontal="left" vertical="center"/>
    </xf>
    <xf numFmtId="168" fontId="27" fillId="0" borderId="23" xfId="0" applyNumberFormat="1" applyFont="1" applyBorder="1" applyAlignment="1">
      <alignment horizontal="center" vertical="center"/>
    </xf>
    <xf numFmtId="168" fontId="27" fillId="0" borderId="24" xfId="0" applyNumberFormat="1" applyFont="1" applyBorder="1" applyAlignment="1">
      <alignment horizontal="center" vertical="center"/>
    </xf>
    <xf numFmtId="168" fontId="27" fillId="0" borderId="31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left" vertical="center"/>
    </xf>
    <xf numFmtId="0" fontId="22" fillId="0" borderId="24" xfId="0" applyFont="1" applyBorder="1" applyAlignment="1">
      <alignment horizontal="left" vertical="center"/>
    </xf>
    <xf numFmtId="0" fontId="22" fillId="0" borderId="31" xfId="0" applyFont="1" applyBorder="1" applyAlignment="1">
      <alignment horizontal="left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168" fontId="22" fillId="0" borderId="23" xfId="0" applyNumberFormat="1" applyFont="1" applyBorder="1" applyAlignment="1">
      <alignment horizontal="center" vertical="center"/>
    </xf>
    <xf numFmtId="168" fontId="22" fillId="0" borderId="24" xfId="0" applyNumberFormat="1" applyFont="1" applyBorder="1" applyAlignment="1">
      <alignment horizontal="center" vertical="center"/>
    </xf>
    <xf numFmtId="168" fontId="22" fillId="0" borderId="31" xfId="0" applyNumberFormat="1" applyFont="1" applyBorder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24" fillId="0" borderId="0" xfId="0" applyFont="1" applyFill="1" applyBorder="1" applyAlignment="1">
      <alignment horizontal="left" vertical="top" indent="9"/>
    </xf>
    <xf numFmtId="0" fontId="25" fillId="0" borderId="25" xfId="0" applyFont="1" applyBorder="1" applyAlignment="1">
      <alignment horizontal="right"/>
    </xf>
    <xf numFmtId="0" fontId="22" fillId="0" borderId="29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top"/>
    </xf>
    <xf numFmtId="0" fontId="22" fillId="0" borderId="24" xfId="0" applyFont="1" applyBorder="1" applyAlignment="1">
      <alignment horizontal="center" vertical="top"/>
    </xf>
    <xf numFmtId="0" fontId="22" fillId="0" borderId="31" xfId="0" applyFont="1" applyBorder="1" applyAlignment="1">
      <alignment horizontal="center" vertical="top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23" fillId="0" borderId="10" xfId="0" applyNumberFormat="1" applyFont="1" applyBorder="1" applyAlignment="1">
      <alignment horizontal="center" vertical="top" wrapText="1"/>
    </xf>
    <xf numFmtId="0" fontId="25" fillId="0" borderId="0" xfId="0" applyNumberFormat="1" applyFont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24" fillId="0" borderId="0" xfId="0" applyNumberFormat="1" applyFont="1" applyBorder="1" applyAlignment="1">
      <alignment horizontal="center" vertical="top"/>
    </xf>
    <xf numFmtId="0" fontId="36" fillId="0" borderId="0" xfId="0" applyFont="1" applyFill="1" applyBorder="1" applyAlignment="1">
      <alignment horizontal="left" wrapText="1"/>
    </xf>
    <xf numFmtId="0" fontId="67" fillId="0" borderId="0" xfId="0" applyFont="1" applyFill="1" applyBorder="1" applyAlignment="1">
      <alignment horizontal="center" wrapText="1"/>
    </xf>
    <xf numFmtId="166" fontId="80" fillId="0" borderId="10" xfId="0" applyNumberFormat="1" applyFont="1" applyFill="1" applyBorder="1" applyAlignment="1">
      <alignment horizontal="left" vertical="center" wrapText="1"/>
    </xf>
    <xf numFmtId="166" fontId="80" fillId="0" borderId="14" xfId="0" applyNumberFormat="1" applyFont="1" applyFill="1" applyBorder="1" applyAlignment="1">
      <alignment horizontal="left" vertical="center" wrapText="1"/>
    </xf>
    <xf numFmtId="166" fontId="80" fillId="0" borderId="15" xfId="0" applyNumberFormat="1" applyFont="1" applyFill="1" applyBorder="1" applyAlignment="1">
      <alignment horizontal="left" vertical="center" wrapText="1"/>
    </xf>
    <xf numFmtId="0" fontId="33" fillId="0" borderId="10" xfId="0" applyNumberFormat="1" applyFont="1" applyFill="1" applyBorder="1" applyAlignment="1">
      <alignment horizontal="center" vertical="center" wrapText="1"/>
    </xf>
    <xf numFmtId="166" fontId="85" fillId="0" borderId="10" xfId="0" applyNumberFormat="1" applyFont="1" applyFill="1" applyBorder="1" applyAlignment="1">
      <alignment horizontal="left" vertical="center" wrapText="1"/>
    </xf>
    <xf numFmtId="166" fontId="80" fillId="0" borderId="10" xfId="0" applyNumberFormat="1" applyFont="1" applyFill="1" applyBorder="1" applyAlignment="1">
      <alignment horizontal="center" vertical="center" wrapText="1"/>
    </xf>
    <xf numFmtId="166" fontId="80" fillId="0" borderId="44" xfId="0" applyNumberFormat="1" applyFont="1" applyFill="1" applyBorder="1" applyAlignment="1">
      <alignment horizontal="left" vertical="center" wrapText="1"/>
    </xf>
    <xf numFmtId="166" fontId="80" fillId="0" borderId="36" xfId="0" applyNumberFormat="1" applyFont="1" applyFill="1" applyBorder="1" applyAlignment="1">
      <alignment horizontal="left" vertical="center" wrapText="1"/>
    </xf>
    <xf numFmtId="166" fontId="33" fillId="0" borderId="40" xfId="0" applyNumberFormat="1" applyFont="1" applyFill="1" applyBorder="1" applyAlignment="1">
      <alignment horizontal="left" vertical="center" wrapText="1"/>
    </xf>
    <xf numFmtId="166" fontId="33" fillId="0" borderId="17" xfId="0" applyNumberFormat="1" applyFont="1" applyFill="1" applyBorder="1" applyAlignment="1">
      <alignment horizontal="left" vertical="center" wrapText="1"/>
    </xf>
    <xf numFmtId="166" fontId="33" fillId="0" borderId="20" xfId="0" applyNumberFormat="1" applyFont="1" applyFill="1" applyBorder="1" applyAlignment="1">
      <alignment horizontal="left" vertical="center" wrapText="1"/>
    </xf>
    <xf numFmtId="166" fontId="80" fillId="0" borderId="34" xfId="0" applyNumberFormat="1" applyFont="1" applyFill="1" applyBorder="1" applyAlignment="1">
      <alignment horizontal="left" vertical="center" wrapText="1"/>
    </xf>
    <xf numFmtId="166" fontId="80" fillId="0" borderId="13" xfId="0" applyNumberFormat="1" applyFont="1" applyFill="1" applyBorder="1" applyAlignment="1">
      <alignment horizontal="left" vertical="center" wrapText="1"/>
    </xf>
    <xf numFmtId="166" fontId="33" fillId="0" borderId="13" xfId="0" applyNumberFormat="1" applyFont="1" applyFill="1" applyBorder="1" applyAlignment="1">
      <alignment horizontal="left" vertical="center" wrapText="1"/>
    </xf>
    <xf numFmtId="166" fontId="33" fillId="0" borderId="19" xfId="0" applyNumberFormat="1" applyFont="1" applyFill="1" applyBorder="1" applyAlignment="1">
      <alignment horizontal="left" vertical="center" wrapText="1"/>
    </xf>
    <xf numFmtId="166" fontId="33" fillId="0" borderId="21" xfId="0" applyNumberFormat="1" applyFont="1" applyFill="1" applyBorder="1" applyAlignment="1">
      <alignment horizontal="left" vertical="center" wrapText="1"/>
    </xf>
    <xf numFmtId="166" fontId="33" fillId="0" borderId="22" xfId="0" applyNumberFormat="1" applyFont="1" applyFill="1" applyBorder="1" applyAlignment="1">
      <alignment horizontal="left" vertical="center" wrapText="1"/>
    </xf>
    <xf numFmtId="166" fontId="33" fillId="0" borderId="37" xfId="0" applyNumberFormat="1" applyFont="1" applyFill="1" applyBorder="1" applyAlignment="1">
      <alignment horizontal="left" vertical="center" wrapText="1"/>
    </xf>
    <xf numFmtId="166" fontId="33" fillId="0" borderId="0" xfId="0" applyNumberFormat="1" applyFont="1" applyFill="1" applyBorder="1" applyAlignment="1">
      <alignment horizontal="left" vertical="center" wrapText="1"/>
    </xf>
    <xf numFmtId="0" fontId="70" fillId="0" borderId="0" xfId="0" applyFont="1" applyBorder="1" applyAlignment="1">
      <alignment horizontal="center" wrapText="1"/>
    </xf>
    <xf numFmtId="0" fontId="70" fillId="0" borderId="0" xfId="0" applyFont="1" applyBorder="1" applyAlignment="1">
      <alignment horizontal="center" vertical="center" wrapText="1"/>
    </xf>
    <xf numFmtId="0" fontId="79" fillId="0" borderId="0" xfId="0" applyFont="1" applyBorder="1" applyAlignment="1">
      <alignment horizontal="center" vertical="top"/>
    </xf>
    <xf numFmtId="0" fontId="63" fillId="0" borderId="22" xfId="0" applyFont="1" applyBorder="1" applyAlignment="1">
      <alignment horizontal="right"/>
    </xf>
    <xf numFmtId="0" fontId="33" fillId="0" borderId="16" xfId="0" applyFont="1" applyBorder="1" applyAlignment="1">
      <alignment horizontal="center" vertical="center" textRotation="90" wrapText="1"/>
    </xf>
    <xf numFmtId="0" fontId="33" fillId="0" borderId="34" xfId="0" applyFont="1" applyBorder="1" applyAlignment="1">
      <alignment horizontal="center" vertical="center" textRotation="90" wrapText="1"/>
    </xf>
    <xf numFmtId="0" fontId="33" fillId="0" borderId="34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49" fontId="33" fillId="0" borderId="13" xfId="0" applyNumberFormat="1" applyFont="1" applyFill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49" fontId="33" fillId="0" borderId="34" xfId="0" applyNumberFormat="1" applyFont="1" applyFill="1" applyBorder="1" applyAlignment="1">
      <alignment horizontal="center" vertical="center" wrapText="1"/>
    </xf>
    <xf numFmtId="49" fontId="33" fillId="0" borderId="35" xfId="0" applyNumberFormat="1" applyFont="1" applyFill="1" applyBorder="1" applyAlignment="1">
      <alignment horizontal="center" vertical="center" wrapText="1"/>
    </xf>
    <xf numFmtId="49" fontId="33" fillId="0" borderId="15" xfId="0" applyNumberFormat="1" applyFont="1" applyFill="1" applyBorder="1" applyAlignment="1">
      <alignment horizontal="center" vertical="center" wrapText="1"/>
    </xf>
    <xf numFmtId="49" fontId="33" fillId="0" borderId="19" xfId="0" applyNumberFormat="1" applyFont="1" applyFill="1" applyBorder="1" applyAlignment="1">
      <alignment horizontal="center" vertical="center" wrapText="1"/>
    </xf>
    <xf numFmtId="49" fontId="33" fillId="0" borderId="47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Border="1" applyAlignment="1">
      <alignment horizontal="center" vertical="center" wrapText="1"/>
    </xf>
    <xf numFmtId="166" fontId="80" fillId="0" borderId="10" xfId="0" applyNumberFormat="1" applyFont="1" applyFill="1" applyBorder="1" applyAlignment="1">
      <alignment horizontal="left" vertical="top" wrapText="1"/>
    </xf>
    <xf numFmtId="166" fontId="80" fillId="0" borderId="23" xfId="0" applyNumberFormat="1" applyFont="1" applyFill="1" applyBorder="1" applyAlignment="1">
      <alignment horizontal="center" vertical="center" wrapText="1"/>
    </xf>
    <xf numFmtId="166" fontId="80" fillId="0" borderId="31" xfId="0" applyNumberFormat="1" applyFont="1" applyFill="1" applyBorder="1" applyAlignment="1">
      <alignment horizontal="center" vertical="center" wrapText="1"/>
    </xf>
    <xf numFmtId="166" fontId="80" fillId="0" borderId="24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 wrapText="1"/>
    </xf>
    <xf numFmtId="49" fontId="8" fillId="0" borderId="11" xfId="28" applyNumberFormat="1" applyBorder="1" applyAlignment="1" applyProtection="1">
      <alignment horizontal="center" vertical="center" wrapText="1"/>
    </xf>
    <xf numFmtId="49" fontId="28" fillId="0" borderId="12" xfId="28" applyNumberFormat="1" applyFont="1" applyBorder="1" applyAlignment="1" applyProtection="1">
      <alignment horizontal="center" vertical="center" wrapText="1"/>
    </xf>
    <xf numFmtId="49" fontId="28" fillId="0" borderId="32" xfId="28" applyNumberFormat="1" applyFont="1" applyBorder="1" applyAlignment="1" applyProtection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49" fontId="26" fillId="0" borderId="11" xfId="0" applyNumberFormat="1" applyFont="1" applyBorder="1" applyAlignment="1">
      <alignment horizontal="center" vertical="center"/>
    </xf>
    <xf numFmtId="49" fontId="26" fillId="0" borderId="12" xfId="0" applyNumberFormat="1" applyFont="1" applyBorder="1" applyAlignment="1">
      <alignment horizontal="center" vertical="center"/>
    </xf>
    <xf numFmtId="49" fontId="26" fillId="0" borderId="32" xfId="0" applyNumberFormat="1" applyFont="1" applyBorder="1" applyAlignment="1">
      <alignment horizontal="center" vertical="center"/>
    </xf>
    <xf numFmtId="0" fontId="26" fillId="0" borderId="23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center"/>
    </xf>
    <xf numFmtId="0" fontId="63" fillId="0" borderId="0" xfId="0" applyFont="1" applyAlignment="1">
      <alignment horizontal="center" vertical="center" wrapText="1"/>
    </xf>
    <xf numFmtId="0" fontId="63" fillId="0" borderId="0" xfId="0" applyFont="1" applyFill="1" applyBorder="1" applyAlignment="1">
      <alignment horizontal="center"/>
    </xf>
    <xf numFmtId="0" fontId="98" fillId="0" borderId="27" xfId="0" applyFont="1" applyBorder="1" applyAlignment="1">
      <alignment horizontal="left" wrapText="1"/>
    </xf>
    <xf numFmtId="0" fontId="70" fillId="0" borderId="0" xfId="0" applyFont="1" applyAlignment="1">
      <alignment horizontal="center" wrapText="1"/>
    </xf>
    <xf numFmtId="0" fontId="70" fillId="0" borderId="0" xfId="0" applyFont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4" fillId="0" borderId="0" xfId="0" applyFont="1" applyAlignment="1">
      <alignment horizontal="center" vertical="center"/>
    </xf>
    <xf numFmtId="0" fontId="75" fillId="0" borderId="10" xfId="0" applyFont="1" applyBorder="1" applyAlignment="1">
      <alignment horizontal="center" vertical="top" wrapText="1"/>
    </xf>
    <xf numFmtId="0" fontId="63" fillId="0" borderId="0" xfId="38" applyNumberFormat="1" applyFont="1" applyBorder="1" applyAlignment="1">
      <alignment horizontal="center" wrapText="1"/>
    </xf>
    <xf numFmtId="0" fontId="63" fillId="0" borderId="0" xfId="38" applyNumberFormat="1" applyFont="1" applyBorder="1" applyAlignment="1">
      <alignment horizontal="center"/>
    </xf>
    <xf numFmtId="0" fontId="63" fillId="0" borderId="22" xfId="38" applyNumberFormat="1" applyFont="1" applyBorder="1" applyAlignment="1">
      <alignment horizontal="center"/>
    </xf>
    <xf numFmtId="0" fontId="50" fillId="0" borderId="0" xfId="38" applyNumberFormat="1" applyFont="1" applyFill="1" applyBorder="1" applyAlignment="1">
      <alignment horizontal="center" vertical="top"/>
    </xf>
    <xf numFmtId="0" fontId="63" fillId="0" borderId="22" xfId="38" applyNumberFormat="1" applyFont="1" applyBorder="1" applyAlignment="1">
      <alignment horizontal="right" vertical="center"/>
    </xf>
    <xf numFmtId="0" fontId="33" fillId="0" borderId="13" xfId="38" applyNumberFormat="1" applyFont="1" applyBorder="1" applyAlignment="1">
      <alignment horizontal="center" vertical="center"/>
    </xf>
    <xf numFmtId="0" fontId="33" fillId="0" borderId="13" xfId="38" applyNumberFormat="1" applyFont="1" applyBorder="1" applyAlignment="1">
      <alignment horizontal="center" vertical="center" wrapText="1"/>
    </xf>
    <xf numFmtId="0" fontId="33" fillId="0" borderId="13" xfId="38" applyNumberFormat="1" applyFont="1" applyBorder="1" applyAlignment="1">
      <alignment horizontal="center" vertical="top"/>
    </xf>
    <xf numFmtId="0" fontId="33" fillId="0" borderId="13" xfId="38" applyNumberFormat="1" applyFont="1" applyBorder="1" applyAlignment="1">
      <alignment horizontal="center" vertical="center" textRotation="90" wrapText="1"/>
    </xf>
    <xf numFmtId="0" fontId="33" fillId="0" borderId="13" xfId="38" applyNumberFormat="1" applyFont="1" applyBorder="1" applyAlignment="1">
      <alignment horizontal="right" vertical="center" textRotation="90"/>
    </xf>
    <xf numFmtId="0" fontId="33" fillId="0" borderId="13" xfId="38" applyNumberFormat="1" applyFont="1" applyBorder="1" applyAlignment="1">
      <alignment horizontal="center" vertical="top" wrapText="1"/>
    </xf>
    <xf numFmtId="0" fontId="33" fillId="0" borderId="0" xfId="38" applyNumberFormat="1" applyFont="1" applyFill="1" applyBorder="1" applyAlignment="1">
      <alignment horizontal="center" vertical="top"/>
    </xf>
    <xf numFmtId="0" fontId="33" fillId="0" borderId="34" xfId="38" applyNumberFormat="1" applyFont="1" applyBorder="1" applyAlignment="1">
      <alignment horizontal="center" vertical="center" textRotation="90" wrapText="1"/>
    </xf>
    <xf numFmtId="0" fontId="33" fillId="0" borderId="34" xfId="38" applyNumberFormat="1" applyFont="1" applyBorder="1" applyAlignment="1">
      <alignment horizontal="right" vertical="center" textRotation="90"/>
    </xf>
    <xf numFmtId="0" fontId="33" fillId="0" borderId="34" xfId="38" applyNumberFormat="1" applyFont="1" applyBorder="1" applyAlignment="1">
      <alignment horizontal="center" vertical="top" wrapText="1"/>
    </xf>
    <xf numFmtId="0" fontId="33" fillId="0" borderId="34" xfId="38" applyNumberFormat="1" applyFont="1" applyBorder="1" applyAlignment="1">
      <alignment horizontal="center" vertical="center"/>
    </xf>
    <xf numFmtId="0" fontId="33" fillId="0" borderId="34" xfId="38" applyNumberFormat="1" applyFont="1" applyBorder="1" applyAlignment="1">
      <alignment horizontal="center" vertical="center" wrapText="1"/>
    </xf>
    <xf numFmtId="178" fontId="33" fillId="0" borderId="10" xfId="38" applyNumberFormat="1" applyFont="1" applyBorder="1" applyAlignment="1">
      <alignment horizontal="center" vertical="center"/>
    </xf>
    <xf numFmtId="0" fontId="45" fillId="0" borderId="70" xfId="53" applyNumberFormat="1" applyFont="1" applyBorder="1" applyAlignment="1">
      <alignment vertical="top" wrapText="1"/>
    </xf>
    <xf numFmtId="0" fontId="45" fillId="0" borderId="70" xfId="53" applyNumberFormat="1" applyFont="1" applyBorder="1" applyAlignment="1">
      <alignment horizontal="right" vertical="top"/>
    </xf>
    <xf numFmtId="0" fontId="114" fillId="30" borderId="70" xfId="53" applyNumberFormat="1" applyFont="1" applyFill="1" applyBorder="1" applyAlignment="1">
      <alignment vertical="top"/>
    </xf>
    <xf numFmtId="0" fontId="114" fillId="30" borderId="70" xfId="53" applyNumberFormat="1" applyFont="1" applyFill="1" applyBorder="1" applyAlignment="1">
      <alignment horizontal="right" vertical="top"/>
    </xf>
    <xf numFmtId="170" fontId="113" fillId="0" borderId="10" xfId="53" applyNumberFormat="1" applyFont="1" applyBorder="1" applyAlignment="1">
      <alignment horizontal="center" vertical="center"/>
    </xf>
    <xf numFmtId="0" fontId="114" fillId="30" borderId="70" xfId="53" applyNumberFormat="1" applyFont="1" applyFill="1" applyBorder="1" applyAlignment="1">
      <alignment vertical="top" wrapText="1"/>
    </xf>
  </cellXfs>
  <cellStyles count="5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3" xfId="38"/>
    <cellStyle name="Обычный 4" xfId="39"/>
    <cellStyle name="Обычный_Лист1" xfId="51"/>
    <cellStyle name="Обычный_Прил.10_2019-закуп товаров" xfId="47"/>
    <cellStyle name="Обычный_Прил.10_2022-закуп товаров" xfId="49"/>
    <cellStyle name="Обычный_Прил.10_2023-закуп товаров" xfId="50"/>
    <cellStyle name="Обычный_Прил.10_2024-закуп товаров" xfId="52"/>
    <cellStyle name="Обычный_Прил.10_закуп товаров" xfId="53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Финансовый" xfId="48" builtinId="3"/>
    <cellStyle name="Финансовый 2" xfId="45"/>
    <cellStyle name="Хороший" xfId="46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stankomash.konar.ru/raskrytie-informacii/" TargetMode="External"/><Relationship Id="rId2" Type="http://schemas.openxmlformats.org/officeDocument/2006/relationships/hyperlink" Target="https://stankomash.konar.ru/raskrytie-informacii/" TargetMode="External"/><Relationship Id="rId1" Type="http://schemas.openxmlformats.org/officeDocument/2006/relationships/hyperlink" Target="https://stankomash.konar.ru/raskrytie-informacii/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stankomash.konar.ru/raskrytie-informacii/" TargetMode="External"/><Relationship Id="rId1" Type="http://schemas.openxmlformats.org/officeDocument/2006/relationships/hyperlink" Target="https://stankomash.konar.ru/raskrytie-informacii/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stankomash.konar.ru/raskrytie-informacii/" TargetMode="External"/><Relationship Id="rId3" Type="http://schemas.openxmlformats.org/officeDocument/2006/relationships/hyperlink" Target="https://stankomash.konar.ru/raskrytie-informacii/" TargetMode="External"/><Relationship Id="rId7" Type="http://schemas.openxmlformats.org/officeDocument/2006/relationships/hyperlink" Target="https://stankomash.konar.ru/raskrytie-informacii/" TargetMode="External"/><Relationship Id="rId2" Type="http://schemas.openxmlformats.org/officeDocument/2006/relationships/hyperlink" Target="https://stankomash.konar.ru/raskrytie-informacii/" TargetMode="External"/><Relationship Id="rId1" Type="http://schemas.openxmlformats.org/officeDocument/2006/relationships/hyperlink" Target="https://stankomash.konar.ru/raskrytie-informacii/" TargetMode="External"/><Relationship Id="rId6" Type="http://schemas.openxmlformats.org/officeDocument/2006/relationships/hyperlink" Target="https://stankomash.konar.ru/raskrytie-informacii/" TargetMode="External"/><Relationship Id="rId5" Type="http://schemas.openxmlformats.org/officeDocument/2006/relationships/hyperlink" Target="https://stankomash.konar.ru/raskrytie-informacii/" TargetMode="External"/><Relationship Id="rId10" Type="http://schemas.openxmlformats.org/officeDocument/2006/relationships/printerSettings" Target="../printerSettings/printerSettings15.bin"/><Relationship Id="rId4" Type="http://schemas.openxmlformats.org/officeDocument/2006/relationships/hyperlink" Target="https://stankomash.konar.ru/raskrytie-informacii/" TargetMode="External"/><Relationship Id="rId9" Type="http://schemas.openxmlformats.org/officeDocument/2006/relationships/hyperlink" Target="https://stankomash.konar.ru/raskrytie-informacii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9"/>
  <sheetViews>
    <sheetView tabSelected="1" view="pageBreakPreview" zoomScale="90" zoomScaleNormal="90" zoomScaleSheetLayoutView="90" workbookViewId="0">
      <selection activeCell="A8" sqref="A8"/>
    </sheetView>
  </sheetViews>
  <sheetFormatPr defaultRowHeight="14.25" x14ac:dyDescent="0.2"/>
  <cols>
    <col min="1" max="1" width="94.85546875" style="414" customWidth="1"/>
    <col min="2" max="2" width="11.42578125" style="416" customWidth="1"/>
    <col min="3" max="3" width="2.140625" style="414" customWidth="1"/>
    <col min="4" max="4" width="24.5703125" style="414" hidden="1" customWidth="1"/>
    <col min="5" max="5" width="81" style="415" hidden="1" customWidth="1"/>
    <col min="6" max="6" width="20.42578125" style="433" customWidth="1"/>
    <col min="7" max="16384" width="9.140625" style="414"/>
  </cols>
  <sheetData>
    <row r="1" spans="1:6" ht="18" x14ac:dyDescent="0.25">
      <c r="A1" s="403" t="s">
        <v>13</v>
      </c>
      <c r="B1" s="413"/>
    </row>
    <row r="3" spans="1:6" ht="18" x14ac:dyDescent="0.25">
      <c r="A3" s="417" t="s">
        <v>403</v>
      </c>
      <c r="B3" s="418" t="s">
        <v>532</v>
      </c>
      <c r="F3" s="434" t="s">
        <v>492</v>
      </c>
    </row>
    <row r="4" spans="1:6" ht="15" thickBot="1" x14ac:dyDescent="0.25"/>
    <row r="5" spans="1:6" ht="35.25" customHeight="1" thickBot="1" x14ac:dyDescent="0.25">
      <c r="A5" s="419" t="s">
        <v>510</v>
      </c>
      <c r="B5" s="420" t="s">
        <v>327</v>
      </c>
      <c r="D5" s="421" t="s">
        <v>462</v>
      </c>
      <c r="E5" s="422" t="s">
        <v>461</v>
      </c>
      <c r="F5" s="433" t="s">
        <v>493</v>
      </c>
    </row>
    <row r="6" spans="1:6" ht="38.25" customHeight="1" thickBot="1" x14ac:dyDescent="0.25">
      <c r="A6" s="419" t="s">
        <v>511</v>
      </c>
      <c r="B6" s="423" t="s">
        <v>459</v>
      </c>
      <c r="D6" s="421" t="s">
        <v>462</v>
      </c>
      <c r="E6" s="422" t="s">
        <v>461</v>
      </c>
      <c r="F6" s="433" t="s">
        <v>494</v>
      </c>
    </row>
    <row r="7" spans="1:6" ht="54" customHeight="1" thickBot="1" x14ac:dyDescent="0.25">
      <c r="A7" s="419" t="s">
        <v>533</v>
      </c>
      <c r="B7" s="392" t="s">
        <v>332</v>
      </c>
      <c r="D7" s="421" t="s">
        <v>462</v>
      </c>
      <c r="E7" s="422" t="s">
        <v>470</v>
      </c>
      <c r="F7" s="433" t="s">
        <v>496</v>
      </c>
    </row>
    <row r="8" spans="1:6" ht="56.25" customHeight="1" thickBot="1" x14ac:dyDescent="0.25">
      <c r="A8" s="424" t="s">
        <v>534</v>
      </c>
      <c r="B8" s="392" t="s">
        <v>332</v>
      </c>
      <c r="D8" s="421" t="s">
        <v>462</v>
      </c>
      <c r="E8" s="422" t="s">
        <v>470</v>
      </c>
      <c r="F8" s="433" t="s">
        <v>495</v>
      </c>
    </row>
    <row r="9" spans="1:6" ht="48.75" customHeight="1" thickBot="1" x14ac:dyDescent="0.25">
      <c r="A9" s="419" t="s">
        <v>535</v>
      </c>
      <c r="B9" s="393" t="s">
        <v>327</v>
      </c>
      <c r="D9" s="421" t="s">
        <v>462</v>
      </c>
      <c r="E9" s="422" t="s">
        <v>470</v>
      </c>
      <c r="F9" s="433" t="s">
        <v>497</v>
      </c>
    </row>
    <row r="10" spans="1:6" ht="52.5" customHeight="1" thickBot="1" x14ac:dyDescent="0.25">
      <c r="A10" s="419" t="s">
        <v>536</v>
      </c>
      <c r="B10" s="393" t="s">
        <v>327</v>
      </c>
      <c r="D10" s="421" t="s">
        <v>462</v>
      </c>
      <c r="E10" s="422" t="s">
        <v>470</v>
      </c>
      <c r="F10" s="433" t="s">
        <v>498</v>
      </c>
    </row>
    <row r="11" spans="1:6" ht="57" thickBot="1" x14ac:dyDescent="0.25">
      <c r="A11" s="419" t="s">
        <v>512</v>
      </c>
      <c r="B11" s="420" t="s">
        <v>327</v>
      </c>
      <c r="D11" s="421" t="s">
        <v>464</v>
      </c>
      <c r="E11" s="422" t="s">
        <v>463</v>
      </c>
      <c r="F11" s="433" t="s">
        <v>499</v>
      </c>
    </row>
    <row r="12" spans="1:6" ht="43.5" thickBot="1" x14ac:dyDescent="0.25">
      <c r="A12" s="425" t="s">
        <v>537</v>
      </c>
      <c r="B12" s="420" t="s">
        <v>327</v>
      </c>
      <c r="D12" s="426" t="s">
        <v>465</v>
      </c>
      <c r="E12" s="422" t="s">
        <v>471</v>
      </c>
      <c r="F12" s="433" t="s">
        <v>501</v>
      </c>
    </row>
    <row r="13" spans="1:6" ht="51" customHeight="1" thickBot="1" x14ac:dyDescent="0.25">
      <c r="A13" s="419" t="s">
        <v>538</v>
      </c>
      <c r="B13" s="420" t="s">
        <v>327</v>
      </c>
      <c r="D13" s="426" t="s">
        <v>465</v>
      </c>
      <c r="E13" s="422" t="s">
        <v>472</v>
      </c>
      <c r="F13" s="433" t="s">
        <v>500</v>
      </c>
    </row>
    <row r="14" spans="1:6" ht="48.75" customHeight="1" thickBot="1" x14ac:dyDescent="0.25">
      <c r="A14" s="419" t="s">
        <v>631</v>
      </c>
      <c r="B14" s="420" t="s">
        <v>327</v>
      </c>
      <c r="D14" s="426" t="s">
        <v>465</v>
      </c>
      <c r="E14" s="427" t="s">
        <v>466</v>
      </c>
      <c r="F14" s="433" t="s">
        <v>509</v>
      </c>
    </row>
    <row r="15" spans="1:6" ht="33.75" customHeight="1" thickBot="1" x14ac:dyDescent="0.25">
      <c r="A15" s="419" t="s">
        <v>513</v>
      </c>
      <c r="B15" s="420" t="s">
        <v>327</v>
      </c>
      <c r="D15" s="426" t="s">
        <v>465</v>
      </c>
      <c r="E15" s="427" t="s">
        <v>460</v>
      </c>
      <c r="F15" s="433" t="s">
        <v>508</v>
      </c>
    </row>
    <row r="16" spans="1:6" ht="37.5" customHeight="1" thickBot="1" x14ac:dyDescent="0.25">
      <c r="A16" s="419" t="s">
        <v>514</v>
      </c>
      <c r="B16" s="420" t="s">
        <v>327</v>
      </c>
      <c r="D16" s="426" t="s">
        <v>465</v>
      </c>
      <c r="E16" s="427" t="s">
        <v>460</v>
      </c>
      <c r="F16" s="433" t="s">
        <v>507</v>
      </c>
    </row>
    <row r="17" spans="1:10" ht="34.5" customHeight="1" thickBot="1" x14ac:dyDescent="0.25">
      <c r="A17" s="419" t="s">
        <v>515</v>
      </c>
      <c r="B17" s="420" t="s">
        <v>327</v>
      </c>
      <c r="D17" s="421" t="s">
        <v>462</v>
      </c>
      <c r="E17" s="427" t="s">
        <v>467</v>
      </c>
      <c r="F17" s="433" t="s">
        <v>506</v>
      </c>
    </row>
    <row r="18" spans="1:10" ht="44.25" thickBot="1" x14ac:dyDescent="0.25">
      <c r="A18" s="419" t="s">
        <v>516</v>
      </c>
      <c r="B18" s="420" t="s">
        <v>327</v>
      </c>
      <c r="D18" s="421" t="s">
        <v>462</v>
      </c>
      <c r="E18" s="427" t="s">
        <v>467</v>
      </c>
      <c r="F18" s="433" t="s">
        <v>505</v>
      </c>
    </row>
    <row r="19" spans="1:10" ht="51" customHeight="1" thickBot="1" x14ac:dyDescent="0.25">
      <c r="A19" s="419" t="s">
        <v>517</v>
      </c>
      <c r="B19" s="420" t="s">
        <v>327</v>
      </c>
      <c r="D19" s="426" t="s">
        <v>465</v>
      </c>
      <c r="E19" s="427" t="s">
        <v>468</v>
      </c>
      <c r="F19" s="433" t="s">
        <v>504</v>
      </c>
    </row>
    <row r="20" spans="1:10" ht="64.5" customHeight="1" thickBot="1" x14ac:dyDescent="0.25">
      <c r="A20" s="419" t="s">
        <v>539</v>
      </c>
      <c r="B20" s="393" t="s">
        <v>327</v>
      </c>
      <c r="D20" s="426" t="s">
        <v>465</v>
      </c>
      <c r="E20" s="422" t="s">
        <v>469</v>
      </c>
      <c r="F20" s="433" t="s">
        <v>503</v>
      </c>
    </row>
    <row r="21" spans="1:10" ht="35.25" customHeight="1" thickBot="1" x14ac:dyDescent="0.25">
      <c r="A21" s="419" t="s">
        <v>540</v>
      </c>
      <c r="B21" s="393" t="s">
        <v>327</v>
      </c>
      <c r="D21" s="426" t="s">
        <v>465</v>
      </c>
      <c r="E21" s="426" t="s">
        <v>460</v>
      </c>
      <c r="F21" s="433" t="s">
        <v>502</v>
      </c>
    </row>
    <row r="22" spans="1:10" x14ac:dyDescent="0.2">
      <c r="A22" s="428"/>
      <c r="B22" s="429"/>
    </row>
    <row r="23" spans="1:10" x14ac:dyDescent="0.2">
      <c r="A23" s="428"/>
      <c r="B23" s="429"/>
    </row>
    <row r="24" spans="1:10" x14ac:dyDescent="0.2">
      <c r="A24" s="428"/>
      <c r="B24" s="429"/>
    </row>
    <row r="25" spans="1:10" x14ac:dyDescent="0.2">
      <c r="A25" s="428"/>
      <c r="B25" s="429"/>
    </row>
    <row r="26" spans="1:10" x14ac:dyDescent="0.2">
      <c r="A26" s="428"/>
      <c r="B26" s="429"/>
    </row>
    <row r="28" spans="1:10" ht="15.75" x14ac:dyDescent="0.2">
      <c r="A28" s="430"/>
      <c r="B28" s="431"/>
      <c r="C28" s="430"/>
      <c r="D28" s="430"/>
      <c r="E28" s="432"/>
      <c r="F28" s="430"/>
      <c r="G28" s="430"/>
      <c r="H28" s="430"/>
      <c r="I28" s="430"/>
      <c r="J28" s="430"/>
    </row>
    <row r="29" spans="1:10" ht="15.75" x14ac:dyDescent="0.2">
      <c r="A29" s="482"/>
      <c r="B29" s="482"/>
      <c r="C29" s="482"/>
      <c r="D29" s="482"/>
      <c r="E29" s="482"/>
      <c r="F29" s="482"/>
      <c r="G29" s="482"/>
      <c r="H29" s="482"/>
      <c r="I29" s="482"/>
      <c r="J29" s="482"/>
    </row>
  </sheetData>
  <mergeCells count="1">
    <mergeCell ref="A29:J29"/>
  </mergeCells>
  <hyperlinks>
    <hyperlink ref="B17" location="'Прил.7_ф-2_Условия'!R1C1" display="открыть&gt;&gt;"/>
    <hyperlink ref="B16" location="'Прил.6_ф-2_Заявки'!R1C1" display="открыть&gt;&gt;"/>
    <hyperlink ref="B15" location="'Прил.5_ф-2_Реализ.заявок'!R1C1" display="открыть&gt;&gt;"/>
    <hyperlink ref="B5" location="'Прил.1_ф-3_Тарифы'!R1C1" display="открыть&gt;&gt;"/>
    <hyperlink ref="B14" location="'Прил.4_ф-7_Налич.возм.групп'!R1C1" display="открыть&gt;&gt;"/>
    <hyperlink ref="B13" location="'Прил.4_ф-6_ФАКТ налич.возм'!R1C1" display="открыть&gt;&gt;"/>
    <hyperlink ref="B12" location="'Прил.4_ф-6_ПЛАН налич.возм'!R1C1" display="открыть&gt;&gt;"/>
    <hyperlink ref="B19" location="'Прил.8_ф-2_Порядок вып меропр.'!R1C1" display="открыть&gt;&gt;"/>
    <hyperlink ref="B8" location="'Прил.2_ф-6_ФАКТ_ОПФ-ХД'!Область_печати" display="открыть &gt;&gt;"/>
    <hyperlink ref="B20" location="'Прил.9_ф-2 Инвест.пр.'!Область_печати" display="открыть&gt;&gt;"/>
    <hyperlink ref="B18" location="'Прил.7_ф-3_Инф-я об усл '!R1C1" display="открыть&gt;&gt;"/>
    <hyperlink ref="B6" location="'Прил.1_ф-4_Спец.надб.'!R1C1" display="Открыть &gt;&gt;"/>
    <hyperlink ref="B21" location="'Прил.10_закуп товаров'!Область_печати" display="открыть&gt;&gt;"/>
    <hyperlink ref="B7" location="'Прил.2_ф-6_ПЛАН_ОПФ-ХД'!Область_печати" display="открыть &gt;&gt;"/>
    <hyperlink ref="B11" location="'Прил.3_ф-3_ПНК'!R1C1" display="открыть&gt;&gt;"/>
    <hyperlink ref="B9" location="'Прил.2_ф-7_ПЛАН-объемы'!Область_печати" display="открыть&gt;&gt;"/>
    <hyperlink ref="B10" location="'Прил.2_ф-7_ФАКТ_объемы'!Область_печати" display="открыть&gt;&gt;"/>
  </hyperlinks>
  <pageMargins left="0.51181102362204722" right="0.11811023622047245" top="0.74803149606299213" bottom="0.35433070866141736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view="pageBreakPreview" zoomScale="93" zoomScaleNormal="100" zoomScaleSheetLayoutView="93" workbookViewId="0">
      <selection activeCell="U15" sqref="U15"/>
    </sheetView>
  </sheetViews>
  <sheetFormatPr defaultRowHeight="12.75" x14ac:dyDescent="0.2"/>
  <cols>
    <col min="1" max="1" width="2.85546875" customWidth="1"/>
    <col min="2" max="2" width="12.140625" customWidth="1"/>
    <col min="3" max="6" width="13" customWidth="1"/>
    <col min="7" max="9" width="4" customWidth="1"/>
    <col min="10" max="10" width="13.7109375" customWidth="1"/>
    <col min="11" max="11" width="11.85546875" customWidth="1"/>
    <col min="12" max="12" width="2.7109375" customWidth="1"/>
    <col min="14" max="14" width="2.85546875" customWidth="1"/>
    <col min="15" max="15" width="10.42578125" customWidth="1"/>
  </cols>
  <sheetData>
    <row r="1" spans="1:15" x14ac:dyDescent="0.2">
      <c r="A1" s="37" t="s">
        <v>328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4" t="s">
        <v>158</v>
      </c>
    </row>
    <row r="2" spans="1:15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5" t="s">
        <v>404</v>
      </c>
    </row>
    <row r="3" spans="1:15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7" t="s">
        <v>64</v>
      </c>
    </row>
    <row r="4" spans="1:15" ht="9.7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.75" customHeight="1" x14ac:dyDescent="0.25">
      <c r="A5" s="39"/>
      <c r="B5" s="39"/>
      <c r="C5" s="54"/>
      <c r="D5" s="211" t="s">
        <v>121</v>
      </c>
      <c r="E5" s="483" t="s">
        <v>13</v>
      </c>
      <c r="F5" s="483"/>
      <c r="G5" s="483"/>
      <c r="H5" s="483"/>
      <c r="I5" s="483"/>
      <c r="J5" s="483"/>
      <c r="K5" s="62" t="s">
        <v>405</v>
      </c>
      <c r="L5" s="38"/>
      <c r="M5" s="52"/>
      <c r="N5" s="39"/>
      <c r="O5" s="40"/>
    </row>
    <row r="6" spans="1:15" x14ac:dyDescent="0.2">
      <c r="A6" s="41"/>
      <c r="B6" s="41"/>
      <c r="C6" s="53"/>
      <c r="D6" s="41"/>
      <c r="E6" s="484" t="s">
        <v>11</v>
      </c>
      <c r="F6" s="484"/>
      <c r="G6" s="484"/>
      <c r="H6" s="484"/>
      <c r="I6" s="484"/>
      <c r="J6" s="484"/>
      <c r="K6" s="53"/>
      <c r="L6" s="41"/>
      <c r="M6" s="41"/>
      <c r="N6" s="41"/>
      <c r="O6" s="41"/>
    </row>
    <row r="7" spans="1:15" ht="15.75" x14ac:dyDescent="0.25">
      <c r="A7" s="485" t="s">
        <v>406</v>
      </c>
      <c r="B7" s="485"/>
      <c r="C7" s="485"/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5"/>
      <c r="O7" s="485"/>
    </row>
    <row r="8" spans="1:15" ht="15.75" x14ac:dyDescent="0.25">
      <c r="A8" s="41"/>
      <c r="B8" s="41"/>
      <c r="C8" s="41"/>
      <c r="D8" s="2"/>
      <c r="E8" s="486" t="s">
        <v>159</v>
      </c>
      <c r="F8" s="486"/>
      <c r="G8" s="486"/>
      <c r="H8" s="486"/>
      <c r="I8" s="486"/>
      <c r="J8" s="486"/>
      <c r="K8" s="2"/>
      <c r="L8" s="53"/>
      <c r="M8" s="53"/>
      <c r="N8" s="53"/>
      <c r="O8" s="41"/>
    </row>
    <row r="9" spans="1:15" x14ac:dyDescent="0.2">
      <c r="A9" s="41"/>
      <c r="B9" s="41"/>
      <c r="C9" s="41"/>
      <c r="D9" s="2"/>
      <c r="E9" s="487" t="s">
        <v>122</v>
      </c>
      <c r="F9" s="487"/>
      <c r="G9" s="487"/>
      <c r="H9" s="487"/>
      <c r="I9" s="487"/>
      <c r="J9" s="487"/>
      <c r="K9" s="53"/>
      <c r="L9" s="53"/>
      <c r="M9" s="53"/>
      <c r="N9" s="53"/>
      <c r="O9" s="41"/>
    </row>
    <row r="10" spans="1:15" ht="15" x14ac:dyDescent="0.25">
      <c r="A10" s="41"/>
      <c r="B10" s="41"/>
      <c r="C10" s="41"/>
      <c r="D10" s="215" t="s">
        <v>123</v>
      </c>
      <c r="E10" s="327" t="s">
        <v>476</v>
      </c>
      <c r="F10" s="327"/>
      <c r="G10" s="327"/>
      <c r="H10" s="327"/>
      <c r="I10" s="327"/>
      <c r="J10" s="327"/>
      <c r="K10" s="53"/>
      <c r="L10" s="53"/>
      <c r="M10" s="53"/>
      <c r="N10" s="53"/>
      <c r="O10" s="41"/>
    </row>
    <row r="11" spans="1:15" ht="15" x14ac:dyDescent="0.25">
      <c r="A11" s="2"/>
      <c r="B11" s="2"/>
      <c r="C11" s="54"/>
      <c r="D11" s="2"/>
      <c r="E11" s="488" t="s">
        <v>65</v>
      </c>
      <c r="F11" s="488"/>
      <c r="G11" s="488"/>
      <c r="H11" s="488"/>
      <c r="I11" s="488"/>
      <c r="J11" s="488"/>
      <c r="K11" s="2"/>
      <c r="L11" s="2"/>
      <c r="M11" s="2"/>
      <c r="N11" s="38"/>
      <c r="O11" s="38"/>
    </row>
    <row r="12" spans="1:15" ht="13.5" thickBot="1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15" ht="12.75" customHeight="1" x14ac:dyDescent="0.2">
      <c r="A13" s="496" t="s">
        <v>124</v>
      </c>
      <c r="B13" s="497"/>
      <c r="C13" s="497"/>
      <c r="D13" s="497"/>
      <c r="E13" s="497"/>
      <c r="F13" s="497"/>
      <c r="G13" s="497"/>
      <c r="H13" s="497"/>
      <c r="I13" s="497"/>
      <c r="J13" s="497"/>
      <c r="K13" s="498"/>
      <c r="L13" s="166" t="s">
        <v>125</v>
      </c>
      <c r="M13" s="167" t="s">
        <v>399</v>
      </c>
      <c r="N13" s="168" t="s">
        <v>1</v>
      </c>
      <c r="O13" s="169" t="s">
        <v>400</v>
      </c>
    </row>
    <row r="14" spans="1:15" x14ac:dyDescent="0.2">
      <c r="A14" s="499"/>
      <c r="B14" s="500"/>
      <c r="C14" s="500"/>
      <c r="D14" s="500"/>
      <c r="E14" s="500"/>
      <c r="F14" s="500"/>
      <c r="G14" s="500"/>
      <c r="H14" s="500"/>
      <c r="I14" s="500"/>
      <c r="J14" s="500"/>
      <c r="K14" s="501"/>
      <c r="L14" s="170"/>
      <c r="M14" s="171"/>
      <c r="N14" s="171"/>
      <c r="O14" s="172"/>
    </row>
    <row r="15" spans="1:15" ht="30.75" customHeight="1" x14ac:dyDescent="0.2">
      <c r="A15" s="511" t="s">
        <v>126</v>
      </c>
      <c r="B15" s="512"/>
      <c r="C15" s="512"/>
      <c r="D15" s="512"/>
      <c r="E15" s="512"/>
      <c r="F15" s="512"/>
      <c r="G15" s="512"/>
      <c r="H15" s="512"/>
      <c r="I15" s="512"/>
      <c r="J15" s="512"/>
      <c r="K15" s="513"/>
      <c r="L15" s="514" t="s">
        <v>127</v>
      </c>
      <c r="M15" s="515"/>
      <c r="N15" s="515"/>
      <c r="O15" s="516"/>
    </row>
    <row r="16" spans="1:15" ht="24" customHeight="1" x14ac:dyDescent="0.2">
      <c r="A16" s="511" t="s">
        <v>128</v>
      </c>
      <c r="B16" s="513"/>
      <c r="C16" s="156" t="s">
        <v>129</v>
      </c>
      <c r="D16" s="156" t="s">
        <v>130</v>
      </c>
      <c r="E16" s="156" t="s">
        <v>131</v>
      </c>
      <c r="F16" s="156" t="s">
        <v>132</v>
      </c>
      <c r="G16" s="519" t="s">
        <v>133</v>
      </c>
      <c r="H16" s="512"/>
      <c r="I16" s="513"/>
      <c r="J16" s="156" t="s">
        <v>134</v>
      </c>
      <c r="K16" s="156" t="s">
        <v>135</v>
      </c>
      <c r="L16" s="517"/>
      <c r="M16" s="500"/>
      <c r="N16" s="500"/>
      <c r="O16" s="518"/>
    </row>
    <row r="17" spans="1:15" s="213" customFormat="1" x14ac:dyDescent="0.2">
      <c r="A17" s="161"/>
      <c r="B17" s="42"/>
      <c r="C17" s="42"/>
      <c r="D17" s="42"/>
      <c r="E17" s="216" t="s">
        <v>407</v>
      </c>
      <c r="F17" s="55" t="s">
        <v>395</v>
      </c>
      <c r="G17" s="160"/>
      <c r="H17" s="43" t="s">
        <v>136</v>
      </c>
      <c r="I17" s="160"/>
      <c r="J17" s="56" t="s">
        <v>408</v>
      </c>
      <c r="K17" s="42"/>
      <c r="L17" s="223"/>
      <c r="M17" s="223"/>
      <c r="N17" s="223"/>
      <c r="O17" s="224"/>
    </row>
    <row r="18" spans="1:15" s="213" customFormat="1" ht="2.25" customHeight="1" x14ac:dyDescent="0.2">
      <c r="A18" s="162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225"/>
      <c r="M18" s="225"/>
      <c r="N18" s="225"/>
      <c r="O18" s="226"/>
    </row>
    <row r="19" spans="1:15" s="213" customFormat="1" x14ac:dyDescent="0.2">
      <c r="A19" s="502" t="s">
        <v>137</v>
      </c>
      <c r="B19" s="503"/>
      <c r="C19" s="157" t="s">
        <v>137</v>
      </c>
      <c r="D19" s="157" t="s">
        <v>137</v>
      </c>
      <c r="E19" s="157" t="s">
        <v>137</v>
      </c>
      <c r="F19" s="157" t="s">
        <v>137</v>
      </c>
      <c r="G19" s="504" t="s">
        <v>137</v>
      </c>
      <c r="H19" s="505"/>
      <c r="I19" s="503"/>
      <c r="J19" s="157" t="s">
        <v>137</v>
      </c>
      <c r="K19" s="157" t="s">
        <v>137</v>
      </c>
      <c r="L19" s="506">
        <v>234.43</v>
      </c>
      <c r="M19" s="507"/>
      <c r="N19" s="507"/>
      <c r="O19" s="508"/>
    </row>
    <row r="20" spans="1:15" s="338" customFormat="1" x14ac:dyDescent="0.2">
      <c r="A20" s="337"/>
      <c r="B20" s="222"/>
      <c r="C20" s="222"/>
      <c r="D20" s="222"/>
      <c r="E20" s="216" t="s">
        <v>407</v>
      </c>
      <c r="F20" s="55" t="s">
        <v>396</v>
      </c>
      <c r="G20" s="160"/>
      <c r="H20" s="43" t="s">
        <v>136</v>
      </c>
      <c r="I20" s="160"/>
      <c r="J20" s="56" t="s">
        <v>398</v>
      </c>
      <c r="K20" s="42"/>
      <c r="L20" s="223"/>
      <c r="M20" s="223"/>
      <c r="N20" s="223"/>
      <c r="O20" s="224"/>
    </row>
    <row r="21" spans="1:15" ht="2.25" customHeight="1" x14ac:dyDescent="0.2">
      <c r="A21" s="162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225"/>
      <c r="M21" s="225"/>
      <c r="N21" s="225"/>
      <c r="O21" s="226"/>
    </row>
    <row r="22" spans="1:15" s="338" customFormat="1" x14ac:dyDescent="0.2">
      <c r="A22" s="509" t="s">
        <v>137</v>
      </c>
      <c r="B22" s="510"/>
      <c r="C22" s="339" t="s">
        <v>137</v>
      </c>
      <c r="D22" s="339" t="s">
        <v>137</v>
      </c>
      <c r="E22" s="157" t="s">
        <v>137</v>
      </c>
      <c r="F22" s="157" t="s">
        <v>137</v>
      </c>
      <c r="G22" s="504" t="s">
        <v>137</v>
      </c>
      <c r="H22" s="505"/>
      <c r="I22" s="503"/>
      <c r="J22" s="157" t="s">
        <v>137</v>
      </c>
      <c r="K22" s="157" t="s">
        <v>137</v>
      </c>
      <c r="L22" s="506">
        <v>250.84</v>
      </c>
      <c r="M22" s="507"/>
      <c r="N22" s="507"/>
      <c r="O22" s="508"/>
    </row>
    <row r="23" spans="1:15" s="338" customFormat="1" x14ac:dyDescent="0.2">
      <c r="A23" s="337"/>
      <c r="B23" s="222"/>
      <c r="C23" s="222"/>
      <c r="D23" s="222"/>
      <c r="E23" s="217" t="s">
        <v>407</v>
      </c>
      <c r="F23" s="218" t="s">
        <v>397</v>
      </c>
      <c r="G23" s="219"/>
      <c r="H23" s="220" t="s">
        <v>136</v>
      </c>
      <c r="I23" s="219"/>
      <c r="J23" s="221"/>
      <c r="K23" s="222"/>
      <c r="L23" s="57"/>
      <c r="M23" s="57"/>
      <c r="N23" s="57"/>
      <c r="O23" s="163"/>
    </row>
    <row r="24" spans="1:15" s="338" customFormat="1" ht="2.25" customHeight="1" x14ac:dyDescent="0.2">
      <c r="A24" s="340"/>
      <c r="B24" s="341"/>
      <c r="C24" s="341"/>
      <c r="D24" s="341"/>
      <c r="E24" s="341"/>
      <c r="F24" s="341"/>
      <c r="G24" s="341"/>
      <c r="H24" s="341"/>
      <c r="I24" s="341"/>
      <c r="J24" s="341"/>
      <c r="K24" s="341"/>
      <c r="L24" s="58"/>
      <c r="M24" s="58"/>
      <c r="N24" s="58"/>
      <c r="O24" s="164"/>
    </row>
    <row r="25" spans="1:15" s="338" customFormat="1" ht="13.5" thickBot="1" x14ac:dyDescent="0.25">
      <c r="A25" s="489" t="s">
        <v>137</v>
      </c>
      <c r="B25" s="490"/>
      <c r="C25" s="406" t="s">
        <v>137</v>
      </c>
      <c r="D25" s="406" t="s">
        <v>137</v>
      </c>
      <c r="E25" s="406" t="s">
        <v>137</v>
      </c>
      <c r="F25" s="406" t="s">
        <v>137</v>
      </c>
      <c r="G25" s="491" t="s">
        <v>137</v>
      </c>
      <c r="H25" s="492"/>
      <c r="I25" s="490"/>
      <c r="J25" s="406" t="s">
        <v>137</v>
      </c>
      <c r="K25" s="406" t="s">
        <v>137</v>
      </c>
      <c r="L25" s="493">
        <v>268.39999999999998</v>
      </c>
      <c r="M25" s="494"/>
      <c r="N25" s="494"/>
      <c r="O25" s="495"/>
    </row>
  </sheetData>
  <mergeCells count="20">
    <mergeCell ref="E11:J11"/>
    <mergeCell ref="A25:B25"/>
    <mergeCell ref="G25:I25"/>
    <mergeCell ref="L25:O25"/>
    <mergeCell ref="A13:K14"/>
    <mergeCell ref="A19:B19"/>
    <mergeCell ref="G19:I19"/>
    <mergeCell ref="L19:O19"/>
    <mergeCell ref="A22:B22"/>
    <mergeCell ref="G22:I22"/>
    <mergeCell ref="L22:O22"/>
    <mergeCell ref="A15:K15"/>
    <mergeCell ref="L15:O16"/>
    <mergeCell ref="A16:B16"/>
    <mergeCell ref="G16:I16"/>
    <mergeCell ref="E5:J5"/>
    <mergeCell ref="E6:J6"/>
    <mergeCell ref="A7:O7"/>
    <mergeCell ref="E8:J8"/>
    <mergeCell ref="E9:J9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view="pageBreakPreview" zoomScale="93" zoomScaleNormal="100" zoomScaleSheetLayoutView="93" workbookViewId="0">
      <selection activeCell="C43" sqref="C43"/>
    </sheetView>
  </sheetViews>
  <sheetFormatPr defaultRowHeight="12.75" x14ac:dyDescent="0.2"/>
  <cols>
    <col min="1" max="1" width="4.42578125" customWidth="1"/>
    <col min="2" max="2" width="12.140625" customWidth="1"/>
    <col min="3" max="6" width="13" customWidth="1"/>
    <col min="7" max="9" width="4" customWidth="1"/>
    <col min="10" max="10" width="13.7109375" customWidth="1"/>
    <col min="11" max="11" width="4" customWidth="1"/>
    <col min="12" max="12" width="7.140625" customWidth="1"/>
    <col min="13" max="13" width="2.5703125" customWidth="1"/>
    <col min="14" max="14" width="6.5703125" customWidth="1"/>
  </cols>
  <sheetData>
    <row r="1" spans="1:14" x14ac:dyDescent="0.2">
      <c r="A1" s="37" t="s">
        <v>328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4" t="s">
        <v>158</v>
      </c>
      <c r="N1" s="37"/>
    </row>
    <row r="2" spans="1:14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5" t="s">
        <v>404</v>
      </c>
      <c r="N2" s="37"/>
    </row>
    <row r="3" spans="1:14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17" t="s">
        <v>64</v>
      </c>
      <c r="N3" s="37"/>
    </row>
    <row r="4" spans="1:14" ht="9.7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ht="15.75" customHeight="1" x14ac:dyDescent="0.25">
      <c r="A5" s="39"/>
      <c r="B5" s="39"/>
      <c r="C5" s="54"/>
      <c r="E5" s="211" t="s">
        <v>409</v>
      </c>
      <c r="F5" s="483" t="s">
        <v>13</v>
      </c>
      <c r="G5" s="483"/>
      <c r="H5" s="483"/>
      <c r="I5" s="483"/>
      <c r="J5" s="483"/>
      <c r="K5" s="483"/>
      <c r="L5" s="62" t="s">
        <v>405</v>
      </c>
      <c r="M5" s="52"/>
      <c r="N5" s="39"/>
    </row>
    <row r="6" spans="1:14" x14ac:dyDescent="0.2">
      <c r="A6" s="41"/>
      <c r="B6" s="41"/>
      <c r="C6" s="53"/>
      <c r="E6" s="41"/>
      <c r="F6" s="484" t="s">
        <v>11</v>
      </c>
      <c r="G6" s="484"/>
      <c r="H6" s="484"/>
      <c r="I6" s="484"/>
      <c r="J6" s="484"/>
      <c r="K6" s="484"/>
      <c r="L6" s="53"/>
      <c r="M6" s="41"/>
      <c r="N6" s="41"/>
    </row>
    <row r="7" spans="1:14" ht="15.75" x14ac:dyDescent="0.25">
      <c r="A7" s="485" t="s">
        <v>406</v>
      </c>
      <c r="B7" s="485"/>
      <c r="C7" s="485"/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5"/>
    </row>
    <row r="8" spans="1:14" ht="15.75" x14ac:dyDescent="0.25">
      <c r="A8" s="41"/>
      <c r="B8" s="41"/>
      <c r="C8" s="41"/>
      <c r="D8" s="2"/>
      <c r="E8" s="486" t="s">
        <v>159</v>
      </c>
      <c r="F8" s="486"/>
      <c r="G8" s="486"/>
      <c r="H8" s="486"/>
      <c r="I8" s="486"/>
      <c r="J8" s="486"/>
      <c r="K8" s="2"/>
      <c r="L8" s="53"/>
      <c r="M8" s="53"/>
      <c r="N8" s="53"/>
    </row>
    <row r="9" spans="1:14" x14ac:dyDescent="0.2">
      <c r="A9" s="41"/>
      <c r="B9" s="41"/>
      <c r="C9" s="41"/>
      <c r="D9" s="2"/>
      <c r="E9" s="487" t="s">
        <v>122</v>
      </c>
      <c r="F9" s="487"/>
      <c r="G9" s="487"/>
      <c r="H9" s="487"/>
      <c r="I9" s="487"/>
      <c r="J9" s="487"/>
      <c r="K9" s="53"/>
      <c r="L9" s="53"/>
      <c r="M9" s="53"/>
      <c r="N9" s="53"/>
    </row>
    <row r="10" spans="1:14" ht="15" x14ac:dyDescent="0.25">
      <c r="A10" s="41"/>
      <c r="B10" s="41"/>
      <c r="C10" s="41"/>
      <c r="D10" s="215" t="s">
        <v>123</v>
      </c>
      <c r="E10" s="530" t="s">
        <v>138</v>
      </c>
      <c r="F10" s="530"/>
      <c r="G10" s="530"/>
      <c r="H10" s="530"/>
      <c r="I10" s="530"/>
      <c r="J10" s="530"/>
    </row>
    <row r="11" spans="1:14" ht="15" x14ac:dyDescent="0.25">
      <c r="A11" s="2"/>
      <c r="B11" s="2"/>
      <c r="C11" s="54"/>
      <c r="D11" s="2"/>
      <c r="E11" s="488" t="s">
        <v>65</v>
      </c>
      <c r="F11" s="488"/>
      <c r="G11" s="488"/>
      <c r="H11" s="488"/>
      <c r="I11" s="488"/>
      <c r="J11" s="488"/>
      <c r="K11" s="2"/>
      <c r="L11" s="2"/>
      <c r="M11" s="2"/>
      <c r="N11" s="38"/>
    </row>
    <row r="12" spans="1:14" ht="13.5" thickBot="1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 ht="12.75" customHeight="1" x14ac:dyDescent="0.2">
      <c r="A13" s="496" t="s">
        <v>473</v>
      </c>
      <c r="B13" s="497"/>
      <c r="C13" s="497"/>
      <c r="D13" s="497"/>
      <c r="E13" s="497"/>
      <c r="F13" s="497"/>
      <c r="G13" s="497"/>
      <c r="H13" s="497"/>
      <c r="I13" s="497"/>
      <c r="J13" s="498"/>
      <c r="K13" s="318" t="s">
        <v>125</v>
      </c>
      <c r="L13" s="323"/>
      <c r="M13" s="324" t="s">
        <v>1</v>
      </c>
      <c r="N13" s="325"/>
    </row>
    <row r="14" spans="1:14" ht="12.75" customHeight="1" x14ac:dyDescent="0.2">
      <c r="A14" s="499"/>
      <c r="B14" s="500"/>
      <c r="C14" s="500"/>
      <c r="D14" s="500"/>
      <c r="E14" s="500"/>
      <c r="F14" s="500"/>
      <c r="G14" s="500"/>
      <c r="H14" s="500"/>
      <c r="I14" s="500"/>
      <c r="J14" s="501"/>
      <c r="K14" s="320"/>
      <c r="L14" s="319"/>
      <c r="M14" s="321"/>
      <c r="N14" s="326"/>
    </row>
    <row r="15" spans="1:14" ht="12.75" customHeight="1" x14ac:dyDescent="0.2">
      <c r="A15" s="511" t="s">
        <v>474</v>
      </c>
      <c r="B15" s="512"/>
      <c r="C15" s="512"/>
      <c r="D15" s="512"/>
      <c r="E15" s="512"/>
      <c r="F15" s="512"/>
      <c r="G15" s="512"/>
      <c r="H15" s="512"/>
      <c r="I15" s="512"/>
      <c r="J15" s="512"/>
      <c r="K15" s="512"/>
      <c r="L15" s="512"/>
      <c r="M15" s="512"/>
      <c r="N15" s="529"/>
    </row>
    <row r="16" spans="1:14" ht="30.75" customHeight="1" x14ac:dyDescent="0.2">
      <c r="A16" s="526" t="s">
        <v>475</v>
      </c>
      <c r="B16" s="527"/>
      <c r="C16" s="527"/>
      <c r="D16" s="527"/>
      <c r="E16" s="527"/>
      <c r="F16" s="527"/>
      <c r="G16" s="527"/>
      <c r="H16" s="527"/>
      <c r="I16" s="527"/>
      <c r="J16" s="527"/>
      <c r="K16" s="527"/>
      <c r="L16" s="527"/>
      <c r="M16" s="527"/>
      <c r="N16" s="528"/>
    </row>
    <row r="17" spans="1:14" ht="24" customHeight="1" x14ac:dyDescent="0.2">
      <c r="A17" s="499" t="s">
        <v>128</v>
      </c>
      <c r="B17" s="501"/>
      <c r="C17" s="322" t="s">
        <v>129</v>
      </c>
      <c r="D17" s="322" t="s">
        <v>130</v>
      </c>
      <c r="E17" s="322" t="s">
        <v>131</v>
      </c>
      <c r="F17" s="322" t="s">
        <v>132</v>
      </c>
      <c r="G17" s="517" t="s">
        <v>133</v>
      </c>
      <c r="H17" s="500"/>
      <c r="I17" s="501"/>
      <c r="J17" s="322" t="s">
        <v>134</v>
      </c>
      <c r="K17" s="517" t="s">
        <v>135</v>
      </c>
      <c r="L17" s="500"/>
      <c r="M17" s="500"/>
      <c r="N17" s="518"/>
    </row>
    <row r="18" spans="1:14" s="213" customFormat="1" x14ac:dyDescent="0.2">
      <c r="A18" s="161"/>
      <c r="B18" s="42"/>
      <c r="C18" s="42"/>
      <c r="D18" s="42"/>
      <c r="E18" s="216" t="s">
        <v>407</v>
      </c>
      <c r="F18" s="55" t="s">
        <v>395</v>
      </c>
      <c r="G18" s="160"/>
      <c r="H18" s="43" t="s">
        <v>136</v>
      </c>
      <c r="I18" s="160"/>
      <c r="J18" s="56" t="s">
        <v>408</v>
      </c>
      <c r="K18" s="42"/>
      <c r="L18" s="223"/>
      <c r="M18" s="223"/>
      <c r="N18" s="224"/>
    </row>
    <row r="19" spans="1:14" ht="2.25" customHeight="1" x14ac:dyDescent="0.2">
      <c r="A19" s="162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58"/>
      <c r="M19" s="58"/>
      <c r="N19" s="164"/>
    </row>
    <row r="20" spans="1:14" x14ac:dyDescent="0.2">
      <c r="A20" s="502" t="s">
        <v>137</v>
      </c>
      <c r="B20" s="503"/>
      <c r="C20" s="157" t="s">
        <v>137</v>
      </c>
      <c r="D20" s="157" t="s">
        <v>137</v>
      </c>
      <c r="E20" s="157" t="s">
        <v>137</v>
      </c>
      <c r="F20" s="157" t="s">
        <v>137</v>
      </c>
      <c r="G20" s="504" t="s">
        <v>137</v>
      </c>
      <c r="H20" s="505"/>
      <c r="I20" s="503"/>
      <c r="J20" s="157" t="s">
        <v>137</v>
      </c>
      <c r="K20" s="504" t="s">
        <v>137</v>
      </c>
      <c r="L20" s="505"/>
      <c r="M20" s="505"/>
      <c r="N20" s="520"/>
    </row>
    <row r="21" spans="1:14" x14ac:dyDescent="0.2">
      <c r="A21" s="161"/>
      <c r="B21" s="42"/>
      <c r="C21" s="42"/>
      <c r="D21" s="42"/>
      <c r="E21" s="216" t="s">
        <v>407</v>
      </c>
      <c r="F21" s="55" t="s">
        <v>396</v>
      </c>
      <c r="G21" s="160"/>
      <c r="H21" s="43" t="s">
        <v>136</v>
      </c>
      <c r="I21" s="160"/>
      <c r="J21" s="56" t="s">
        <v>398</v>
      </c>
      <c r="K21" s="42"/>
      <c r="L21" s="57"/>
      <c r="M21" s="57"/>
      <c r="N21" s="163"/>
    </row>
    <row r="22" spans="1:14" ht="2.25" customHeight="1" x14ac:dyDescent="0.2">
      <c r="A22" s="162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58"/>
      <c r="M22" s="58"/>
      <c r="N22" s="164"/>
    </row>
    <row r="23" spans="1:14" x14ac:dyDescent="0.2">
      <c r="A23" s="502" t="s">
        <v>137</v>
      </c>
      <c r="B23" s="503"/>
      <c r="C23" s="157" t="s">
        <v>137</v>
      </c>
      <c r="D23" s="157" t="s">
        <v>137</v>
      </c>
      <c r="E23" s="157" t="s">
        <v>137</v>
      </c>
      <c r="F23" s="157" t="s">
        <v>137</v>
      </c>
      <c r="G23" s="504" t="s">
        <v>137</v>
      </c>
      <c r="H23" s="505"/>
      <c r="I23" s="503"/>
      <c r="J23" s="157" t="s">
        <v>137</v>
      </c>
      <c r="K23" s="504" t="s">
        <v>137</v>
      </c>
      <c r="L23" s="505"/>
      <c r="M23" s="505"/>
      <c r="N23" s="520"/>
    </row>
    <row r="24" spans="1:14" x14ac:dyDescent="0.2">
      <c r="A24" s="161"/>
      <c r="B24" s="42"/>
      <c r="C24" s="42"/>
      <c r="D24" s="42"/>
      <c r="E24" s="216" t="s">
        <v>407</v>
      </c>
      <c r="F24" s="55" t="s">
        <v>397</v>
      </c>
      <c r="G24" s="160"/>
      <c r="H24" s="43" t="s">
        <v>136</v>
      </c>
      <c r="I24" s="160"/>
      <c r="J24" s="56"/>
      <c r="K24" s="42"/>
      <c r="L24" s="223"/>
      <c r="M24" s="223"/>
      <c r="N24" s="224"/>
    </row>
    <row r="25" spans="1:14" ht="2.25" customHeight="1" x14ac:dyDescent="0.2">
      <c r="A25" s="162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225"/>
      <c r="M25" s="225"/>
      <c r="N25" s="226"/>
    </row>
    <row r="26" spans="1:14" ht="13.5" thickBot="1" x14ac:dyDescent="0.25">
      <c r="A26" s="524" t="s">
        <v>137</v>
      </c>
      <c r="B26" s="525"/>
      <c r="C26" s="165" t="s">
        <v>137</v>
      </c>
      <c r="D26" s="165" t="s">
        <v>137</v>
      </c>
      <c r="E26" s="165" t="s">
        <v>137</v>
      </c>
      <c r="F26" s="165" t="s">
        <v>137</v>
      </c>
      <c r="G26" s="521" t="s">
        <v>137</v>
      </c>
      <c r="H26" s="522"/>
      <c r="I26" s="525"/>
      <c r="J26" s="165" t="s">
        <v>137</v>
      </c>
      <c r="K26" s="521" t="s">
        <v>137</v>
      </c>
      <c r="L26" s="522"/>
      <c r="M26" s="522"/>
      <c r="N26" s="523"/>
    </row>
  </sheetData>
  <mergeCells count="22">
    <mergeCell ref="F5:K5"/>
    <mergeCell ref="F6:K6"/>
    <mergeCell ref="A7:N7"/>
    <mergeCell ref="E8:J8"/>
    <mergeCell ref="E9:J9"/>
    <mergeCell ref="A13:J14"/>
    <mergeCell ref="A16:N16"/>
    <mergeCell ref="A15:N15"/>
    <mergeCell ref="E11:J11"/>
    <mergeCell ref="E10:J10"/>
    <mergeCell ref="K20:N20"/>
    <mergeCell ref="K23:N23"/>
    <mergeCell ref="K26:N26"/>
    <mergeCell ref="A17:B17"/>
    <mergeCell ref="G17:I17"/>
    <mergeCell ref="K17:N17"/>
    <mergeCell ref="A26:B26"/>
    <mergeCell ref="G26:I26"/>
    <mergeCell ref="A20:B20"/>
    <mergeCell ref="G20:I20"/>
    <mergeCell ref="A23:B23"/>
    <mergeCell ref="G23:I23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2"/>
  <sheetViews>
    <sheetView view="pageBreakPreview" topLeftCell="A4" zoomScaleNormal="110" zoomScaleSheetLayoutView="100" workbookViewId="0">
      <selection activeCell="CH89" sqref="CH89"/>
    </sheetView>
  </sheetViews>
  <sheetFormatPr defaultColWidth="0.85546875" defaultRowHeight="12.75" x14ac:dyDescent="0.2"/>
  <cols>
    <col min="1" max="102" width="0.85546875" style="2"/>
    <col min="103" max="103" width="2" style="2" customWidth="1"/>
    <col min="104" max="16384" width="0.85546875" style="2"/>
  </cols>
  <sheetData>
    <row r="1" spans="1:103" x14ac:dyDescent="0.2">
      <c r="CX1" s="27" t="s">
        <v>282</v>
      </c>
    </row>
    <row r="2" spans="1:103" s="5" customFormat="1" ht="15" x14ac:dyDescent="0.25">
      <c r="CX2" s="35" t="s">
        <v>404</v>
      </c>
    </row>
    <row r="3" spans="1:103" s="5" customFormat="1" ht="15" x14ac:dyDescent="0.25">
      <c r="CX3" s="12" t="s">
        <v>148</v>
      </c>
    </row>
    <row r="4" spans="1:103" s="59" customFormat="1" ht="15.75" x14ac:dyDescent="0.25">
      <c r="A4" s="485" t="s">
        <v>160</v>
      </c>
      <c r="B4" s="485"/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5"/>
      <c r="AG4" s="485"/>
      <c r="AH4" s="485"/>
      <c r="AI4" s="485"/>
      <c r="AJ4" s="485"/>
      <c r="AK4" s="485"/>
      <c r="AL4" s="485"/>
      <c r="AM4" s="485"/>
      <c r="AN4" s="485"/>
      <c r="AO4" s="485"/>
      <c r="AP4" s="485"/>
      <c r="AQ4" s="485"/>
      <c r="AR4" s="485"/>
      <c r="AS4" s="485"/>
      <c r="AT4" s="485"/>
      <c r="AU4" s="485"/>
      <c r="AV4" s="485"/>
      <c r="AW4" s="485"/>
      <c r="AX4" s="485"/>
      <c r="AY4" s="485"/>
      <c r="AZ4" s="485"/>
      <c r="BA4" s="485"/>
      <c r="BB4" s="485"/>
      <c r="BC4" s="485"/>
      <c r="BD4" s="485"/>
      <c r="BE4" s="485"/>
      <c r="BF4" s="485"/>
      <c r="BG4" s="485"/>
      <c r="BH4" s="485"/>
      <c r="BI4" s="485"/>
      <c r="BJ4" s="485"/>
      <c r="BK4" s="485"/>
      <c r="BL4" s="485"/>
      <c r="BM4" s="485"/>
      <c r="BN4" s="485"/>
      <c r="BO4" s="485"/>
      <c r="BP4" s="485"/>
      <c r="BQ4" s="485"/>
      <c r="BR4" s="485"/>
      <c r="BS4" s="485"/>
      <c r="BT4" s="485"/>
      <c r="BU4" s="485"/>
      <c r="BV4" s="485"/>
      <c r="BW4" s="485"/>
      <c r="BX4" s="485"/>
      <c r="BY4" s="485"/>
      <c r="BZ4" s="485"/>
      <c r="CA4" s="485"/>
      <c r="CB4" s="485"/>
      <c r="CC4" s="485"/>
      <c r="CD4" s="485"/>
      <c r="CE4" s="485"/>
      <c r="CF4" s="485"/>
      <c r="CG4" s="485"/>
      <c r="CH4" s="485"/>
      <c r="CI4" s="485"/>
      <c r="CJ4" s="485"/>
      <c r="CK4" s="485"/>
      <c r="CL4" s="485"/>
      <c r="CM4" s="485"/>
      <c r="CN4" s="485"/>
      <c r="CO4" s="485"/>
      <c r="CP4" s="485"/>
      <c r="CQ4" s="485"/>
      <c r="CR4" s="485"/>
      <c r="CS4" s="485"/>
      <c r="CT4" s="485"/>
      <c r="CU4" s="485"/>
      <c r="CV4" s="485"/>
      <c r="CW4" s="485"/>
      <c r="CX4" s="485"/>
    </row>
    <row r="5" spans="1:103" s="59" customFormat="1" ht="15.75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P5" s="554" t="s">
        <v>13</v>
      </c>
      <c r="Q5" s="554"/>
      <c r="R5" s="554"/>
      <c r="S5" s="554"/>
      <c r="T5" s="554"/>
      <c r="U5" s="554"/>
      <c r="V5" s="554"/>
      <c r="W5" s="554"/>
      <c r="X5" s="554"/>
      <c r="Y5" s="554"/>
      <c r="Z5" s="554"/>
      <c r="AA5" s="554"/>
      <c r="AB5" s="554"/>
      <c r="AC5" s="554"/>
      <c r="AD5" s="554"/>
      <c r="AE5" s="554"/>
      <c r="AF5" s="554"/>
      <c r="AG5" s="554"/>
      <c r="AH5" s="554"/>
      <c r="AI5" s="554"/>
      <c r="AJ5" s="554"/>
      <c r="AK5" s="554"/>
      <c r="AL5" s="554"/>
      <c r="AM5" s="554"/>
      <c r="AN5" s="554"/>
      <c r="AO5" s="554"/>
      <c r="AP5" s="554"/>
      <c r="AQ5" s="554"/>
      <c r="AR5" s="554"/>
      <c r="AS5" s="554"/>
      <c r="AT5" s="554"/>
      <c r="AU5" s="554"/>
      <c r="AV5" s="554"/>
      <c r="AW5" s="554"/>
      <c r="AX5" s="554"/>
      <c r="AY5" s="554"/>
      <c r="AZ5" s="554"/>
      <c r="BA5" s="554"/>
      <c r="BB5" s="554"/>
      <c r="BC5" s="554"/>
      <c r="BD5" s="554"/>
      <c r="BE5" s="554"/>
      <c r="BF5" s="554"/>
      <c r="BG5" s="554"/>
      <c r="BH5" s="554"/>
      <c r="BI5" s="554"/>
      <c r="BJ5" s="554"/>
      <c r="BK5" s="554"/>
      <c r="BL5" s="554"/>
      <c r="BM5" s="554"/>
      <c r="BN5" s="554"/>
      <c r="BO5" s="554"/>
      <c r="BP5" s="554"/>
      <c r="BQ5" s="554"/>
      <c r="BR5" s="554"/>
      <c r="BS5" s="555" t="s">
        <v>281</v>
      </c>
      <c r="BT5" s="555"/>
      <c r="BU5" s="555"/>
      <c r="BV5" s="555"/>
      <c r="BW5" s="555"/>
      <c r="BX5" s="555"/>
      <c r="BY5" s="555"/>
      <c r="BZ5" s="555"/>
      <c r="CA5" s="555"/>
      <c r="CB5" s="555"/>
      <c r="CC5" s="555"/>
      <c r="CD5" s="555"/>
      <c r="CE5" s="556" t="s">
        <v>482</v>
      </c>
      <c r="CF5" s="556"/>
      <c r="CG5" s="556"/>
      <c r="CH5" s="556"/>
      <c r="CI5" s="557" t="s">
        <v>117</v>
      </c>
      <c r="CJ5" s="557"/>
      <c r="CK5" s="557"/>
      <c r="CL5" s="557"/>
      <c r="CM5" s="557"/>
      <c r="CN5" s="557"/>
      <c r="CO5" s="36"/>
      <c r="CP5" s="36"/>
      <c r="CQ5" s="36"/>
      <c r="CR5" s="36"/>
      <c r="CS5" s="36"/>
      <c r="CT5" s="36"/>
      <c r="CU5" s="36"/>
      <c r="CV5" s="36"/>
      <c r="CW5" s="36"/>
      <c r="CX5" s="36"/>
    </row>
    <row r="6" spans="1:103" s="20" customFormat="1" ht="11.25" x14ac:dyDescent="0.2">
      <c r="P6" s="558" t="s">
        <v>11</v>
      </c>
      <c r="Q6" s="558"/>
      <c r="R6" s="558"/>
      <c r="S6" s="558"/>
      <c r="T6" s="558"/>
      <c r="U6" s="558"/>
      <c r="V6" s="558"/>
      <c r="W6" s="558"/>
      <c r="X6" s="558"/>
      <c r="Y6" s="558"/>
      <c r="Z6" s="558"/>
      <c r="AA6" s="558"/>
      <c r="AB6" s="558"/>
      <c r="AC6" s="558"/>
      <c r="AD6" s="558"/>
      <c r="AE6" s="558"/>
      <c r="AF6" s="558"/>
      <c r="AG6" s="558"/>
      <c r="AH6" s="558"/>
      <c r="AI6" s="558"/>
      <c r="AJ6" s="558"/>
      <c r="AK6" s="558"/>
      <c r="AL6" s="558"/>
      <c r="AM6" s="558"/>
      <c r="AN6" s="558"/>
      <c r="AO6" s="558"/>
      <c r="AP6" s="558"/>
      <c r="AQ6" s="558"/>
      <c r="AR6" s="558"/>
      <c r="AS6" s="558"/>
      <c r="AT6" s="558"/>
      <c r="AU6" s="558"/>
      <c r="AV6" s="558"/>
      <c r="AW6" s="558"/>
      <c r="AX6" s="558"/>
      <c r="AY6" s="558"/>
      <c r="AZ6" s="558"/>
      <c r="BA6" s="558"/>
      <c r="BB6" s="558"/>
      <c r="BC6" s="558"/>
      <c r="BD6" s="558"/>
      <c r="BE6" s="558"/>
      <c r="BF6" s="558"/>
      <c r="BG6" s="558"/>
      <c r="BH6" s="558"/>
      <c r="BI6" s="558"/>
      <c r="BJ6" s="558"/>
      <c r="BK6" s="558"/>
      <c r="BL6" s="558"/>
      <c r="BM6" s="558"/>
      <c r="BN6" s="558"/>
      <c r="BO6" s="558"/>
      <c r="BP6" s="558"/>
      <c r="BQ6" s="558"/>
      <c r="BR6" s="558"/>
      <c r="CU6" s="51"/>
      <c r="CV6" s="60"/>
      <c r="CW6" s="60"/>
    </row>
    <row r="7" spans="1:103" s="59" customFormat="1" ht="12" customHeight="1" x14ac:dyDescent="0.25">
      <c r="A7" s="485" t="s">
        <v>161</v>
      </c>
      <c r="B7" s="485"/>
      <c r="C7" s="485"/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5"/>
      <c r="O7" s="485"/>
      <c r="P7" s="485"/>
      <c r="Q7" s="485"/>
      <c r="R7" s="485"/>
      <c r="S7" s="485"/>
      <c r="T7" s="485"/>
      <c r="U7" s="485"/>
      <c r="V7" s="485"/>
      <c r="W7" s="485"/>
      <c r="X7" s="485"/>
      <c r="Y7" s="485"/>
      <c r="Z7" s="485"/>
      <c r="AA7" s="485"/>
      <c r="AB7" s="485"/>
      <c r="AC7" s="485"/>
      <c r="AD7" s="485"/>
      <c r="AE7" s="485"/>
      <c r="AF7" s="485"/>
      <c r="AG7" s="485"/>
      <c r="AH7" s="485"/>
      <c r="AI7" s="485"/>
      <c r="AJ7" s="485"/>
      <c r="AK7" s="485"/>
      <c r="AL7" s="485"/>
      <c r="AM7" s="485"/>
      <c r="AN7" s="485"/>
      <c r="AO7" s="485"/>
      <c r="AP7" s="485"/>
      <c r="AQ7" s="485"/>
      <c r="AR7" s="485"/>
      <c r="AS7" s="485"/>
      <c r="AT7" s="485"/>
      <c r="AU7" s="485"/>
      <c r="AV7" s="485"/>
      <c r="AW7" s="485"/>
      <c r="AX7" s="485"/>
      <c r="AY7" s="485"/>
      <c r="AZ7" s="485"/>
      <c r="BA7" s="485"/>
      <c r="BB7" s="485"/>
      <c r="BC7" s="485"/>
      <c r="BD7" s="485"/>
      <c r="BE7" s="485"/>
      <c r="BF7" s="485"/>
      <c r="BG7" s="485"/>
      <c r="BH7" s="485"/>
      <c r="BI7" s="485"/>
      <c r="BJ7" s="485"/>
      <c r="BK7" s="485"/>
      <c r="BL7" s="485"/>
      <c r="BM7" s="485"/>
      <c r="BN7" s="485"/>
      <c r="BO7" s="485"/>
      <c r="BP7" s="485"/>
      <c r="BQ7" s="485"/>
      <c r="BR7" s="485"/>
      <c r="BS7" s="485"/>
      <c r="BT7" s="485"/>
      <c r="BU7" s="485"/>
      <c r="BV7" s="485"/>
      <c r="BW7" s="485"/>
      <c r="BX7" s="485"/>
      <c r="BY7" s="485"/>
      <c r="BZ7" s="485"/>
      <c r="CA7" s="485"/>
      <c r="CB7" s="485"/>
      <c r="CC7" s="485"/>
      <c r="CD7" s="485"/>
      <c r="CE7" s="485"/>
      <c r="CF7" s="485"/>
      <c r="CG7" s="485"/>
      <c r="CH7" s="485"/>
      <c r="CI7" s="485"/>
      <c r="CJ7" s="485"/>
      <c r="CK7" s="485"/>
      <c r="CL7" s="485"/>
      <c r="CM7" s="485"/>
      <c r="CN7" s="485"/>
      <c r="CO7" s="485"/>
      <c r="CP7" s="485"/>
      <c r="CQ7" s="485"/>
      <c r="CR7" s="485"/>
      <c r="CS7" s="485"/>
      <c r="CT7" s="485"/>
      <c r="CU7" s="485"/>
      <c r="CV7" s="485"/>
      <c r="CW7" s="485"/>
      <c r="CX7" s="485"/>
    </row>
    <row r="8" spans="1:103" s="59" customFormat="1" ht="12.75" customHeight="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O8" s="33" t="s">
        <v>162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554" t="s">
        <v>159</v>
      </c>
      <c r="AP8" s="554"/>
      <c r="AQ8" s="554"/>
      <c r="AR8" s="554"/>
      <c r="AS8" s="554"/>
      <c r="AT8" s="554"/>
      <c r="AU8" s="554"/>
      <c r="AV8" s="554"/>
      <c r="AW8" s="554"/>
      <c r="AX8" s="554"/>
      <c r="AY8" s="554"/>
      <c r="AZ8" s="554"/>
      <c r="BA8" s="554"/>
      <c r="BB8" s="554"/>
      <c r="BC8" s="554"/>
      <c r="BD8" s="554"/>
      <c r="BE8" s="554"/>
      <c r="BF8" s="554"/>
      <c r="BG8" s="554"/>
      <c r="BH8" s="554"/>
      <c r="BI8" s="554"/>
      <c r="BJ8" s="554"/>
      <c r="BK8" s="554"/>
      <c r="BL8" s="554"/>
      <c r="BM8" s="554"/>
      <c r="BN8" s="554"/>
      <c r="BO8" s="554"/>
      <c r="BP8" s="554"/>
      <c r="BQ8" s="554"/>
      <c r="BR8" s="554"/>
      <c r="BS8" s="554"/>
      <c r="BT8" s="554"/>
      <c r="BU8" s="554"/>
      <c r="BV8" s="554"/>
      <c r="BW8" s="554"/>
      <c r="BX8" s="554"/>
      <c r="BY8" s="554"/>
      <c r="BZ8" s="554"/>
      <c r="CA8" s="554"/>
      <c r="CB8" s="554"/>
      <c r="CC8" s="554"/>
      <c r="CD8" s="554"/>
      <c r="CE8" s="554"/>
      <c r="CF8" s="554"/>
      <c r="CG8" s="554"/>
      <c r="CH8" s="554"/>
      <c r="CI8" s="554"/>
      <c r="CJ8" s="554"/>
      <c r="CK8" s="554"/>
      <c r="CL8" s="554"/>
      <c r="CM8" s="554"/>
      <c r="CN8" s="554"/>
      <c r="CO8" s="36"/>
      <c r="CP8" s="36"/>
      <c r="CQ8" s="36"/>
      <c r="CR8" s="36"/>
      <c r="CS8" s="36"/>
      <c r="CT8" s="36"/>
      <c r="CU8" s="36"/>
      <c r="CV8" s="36"/>
      <c r="CW8" s="36"/>
      <c r="CX8" s="36"/>
    </row>
    <row r="9" spans="1:103" s="20" customFormat="1" ht="11.25" x14ac:dyDescent="0.2">
      <c r="AO9" s="558" t="s">
        <v>122</v>
      </c>
      <c r="AP9" s="558"/>
      <c r="AQ9" s="558"/>
      <c r="AR9" s="558"/>
      <c r="AS9" s="558"/>
      <c r="AT9" s="558"/>
      <c r="AU9" s="558"/>
      <c r="AV9" s="558"/>
      <c r="AW9" s="558"/>
      <c r="AX9" s="558"/>
      <c r="AY9" s="558"/>
      <c r="AZ9" s="558"/>
      <c r="BA9" s="558"/>
      <c r="BB9" s="558"/>
      <c r="BC9" s="558"/>
      <c r="BD9" s="558"/>
      <c r="BE9" s="558"/>
      <c r="BF9" s="558"/>
      <c r="BG9" s="558"/>
      <c r="BH9" s="558"/>
      <c r="BI9" s="558"/>
      <c r="BJ9" s="558"/>
      <c r="BK9" s="558"/>
      <c r="BL9" s="558"/>
      <c r="BM9" s="558"/>
      <c r="BN9" s="558"/>
      <c r="BO9" s="558"/>
      <c r="BP9" s="558"/>
      <c r="BQ9" s="558"/>
      <c r="BR9" s="558"/>
      <c r="BS9" s="558"/>
      <c r="BT9" s="558"/>
      <c r="BU9" s="558"/>
      <c r="BV9" s="558"/>
      <c r="BW9" s="558"/>
      <c r="BX9" s="558"/>
      <c r="BY9" s="558"/>
      <c r="BZ9" s="558"/>
      <c r="CA9" s="558"/>
      <c r="CB9" s="558"/>
      <c r="CC9" s="558"/>
      <c r="CD9" s="558"/>
      <c r="CE9" s="558"/>
      <c r="CF9" s="558"/>
      <c r="CG9" s="558"/>
      <c r="CH9" s="558"/>
      <c r="CI9" s="558"/>
      <c r="CJ9" s="558"/>
      <c r="CK9" s="558"/>
      <c r="CL9" s="558"/>
      <c r="CM9" s="558"/>
      <c r="CN9" s="558"/>
    </row>
    <row r="10" spans="1:103" s="5" customFormat="1" ht="13.5" customHeight="1" x14ac:dyDescent="0.25">
      <c r="CH10" s="553" t="s">
        <v>152</v>
      </c>
      <c r="CI10" s="553"/>
      <c r="CJ10" s="553"/>
      <c r="CK10" s="553"/>
      <c r="CL10" s="553"/>
      <c r="CM10" s="553"/>
      <c r="CN10" s="553"/>
      <c r="CO10" s="553"/>
      <c r="CP10" s="553"/>
      <c r="CQ10" s="553"/>
      <c r="CR10" s="553"/>
      <c r="CS10" s="553"/>
      <c r="CT10" s="553"/>
      <c r="CU10" s="553"/>
      <c r="CV10" s="553"/>
      <c r="CW10" s="553"/>
      <c r="CX10" s="553"/>
    </row>
    <row r="11" spans="1:103" s="20" customFormat="1" ht="22.5" customHeight="1" x14ac:dyDescent="0.2">
      <c r="A11" s="550" t="s">
        <v>1</v>
      </c>
      <c r="B11" s="550"/>
      <c r="C11" s="550"/>
      <c r="D11" s="550"/>
      <c r="E11" s="550"/>
      <c r="F11" s="550"/>
      <c r="G11" s="550"/>
      <c r="H11" s="550"/>
      <c r="I11" s="550" t="s">
        <v>163</v>
      </c>
      <c r="J11" s="550"/>
      <c r="K11" s="550"/>
      <c r="L11" s="550"/>
      <c r="M11" s="550"/>
      <c r="N11" s="550"/>
      <c r="O11" s="550"/>
      <c r="P11" s="550"/>
      <c r="Q11" s="550"/>
      <c r="R11" s="550"/>
      <c r="S11" s="550"/>
      <c r="T11" s="550"/>
      <c r="U11" s="550"/>
      <c r="V11" s="550"/>
      <c r="W11" s="550"/>
      <c r="X11" s="550"/>
      <c r="Y11" s="550"/>
      <c r="Z11" s="550"/>
      <c r="AA11" s="550"/>
      <c r="AB11" s="550"/>
      <c r="AC11" s="550"/>
      <c r="AD11" s="550"/>
      <c r="AE11" s="550"/>
      <c r="AF11" s="550"/>
      <c r="AG11" s="550"/>
      <c r="AH11" s="550"/>
      <c r="AI11" s="550"/>
      <c r="AJ11" s="550"/>
      <c r="AK11" s="550"/>
      <c r="AL11" s="550"/>
      <c r="AM11" s="550"/>
      <c r="AN11" s="550"/>
      <c r="AO11" s="550"/>
      <c r="AP11" s="550"/>
      <c r="AQ11" s="550"/>
      <c r="AR11" s="550"/>
      <c r="AS11" s="550"/>
      <c r="AT11" s="550"/>
      <c r="AU11" s="550"/>
      <c r="AV11" s="550"/>
      <c r="AW11" s="550"/>
      <c r="AX11" s="550"/>
      <c r="AY11" s="550"/>
      <c r="AZ11" s="550"/>
      <c r="BA11" s="550"/>
      <c r="BB11" s="550"/>
      <c r="BC11" s="550"/>
      <c r="BD11" s="550"/>
      <c r="BE11" s="550"/>
      <c r="BF11" s="550"/>
      <c r="BG11" s="550"/>
      <c r="BH11" s="550"/>
      <c r="BI11" s="550"/>
      <c r="BJ11" s="550"/>
      <c r="BK11" s="550"/>
      <c r="BL11" s="550"/>
      <c r="BM11" s="550"/>
      <c r="BN11" s="550"/>
      <c r="BO11" s="550"/>
      <c r="BP11" s="550"/>
      <c r="BQ11" s="550"/>
      <c r="BR11" s="550"/>
      <c r="BS11" s="550"/>
      <c r="BT11" s="550"/>
      <c r="BU11" s="550"/>
      <c r="BV11" s="550"/>
      <c r="BW11" s="550"/>
      <c r="BX11" s="550" t="s">
        <v>164</v>
      </c>
      <c r="BY11" s="550"/>
      <c r="BZ11" s="550"/>
      <c r="CA11" s="550"/>
      <c r="CB11" s="550"/>
      <c r="CC11" s="550"/>
      <c r="CD11" s="550"/>
      <c r="CE11" s="550"/>
      <c r="CF11" s="550"/>
      <c r="CG11" s="550"/>
      <c r="CH11" s="550" t="s">
        <v>165</v>
      </c>
      <c r="CI11" s="550"/>
      <c r="CJ11" s="550"/>
      <c r="CK11" s="550"/>
      <c r="CL11" s="550"/>
      <c r="CM11" s="550"/>
      <c r="CN11" s="550"/>
      <c r="CO11" s="550"/>
      <c r="CP11" s="550"/>
      <c r="CQ11" s="550"/>
      <c r="CR11" s="550"/>
      <c r="CS11" s="550"/>
      <c r="CT11" s="550"/>
      <c r="CU11" s="550"/>
      <c r="CV11" s="550"/>
      <c r="CW11" s="550"/>
      <c r="CX11" s="550"/>
    </row>
    <row r="12" spans="1:103" s="65" customFormat="1" ht="11.25" customHeight="1" x14ac:dyDescent="0.15">
      <c r="A12" s="531">
        <v>1</v>
      </c>
      <c r="B12" s="532"/>
      <c r="C12" s="532"/>
      <c r="D12" s="532"/>
      <c r="E12" s="532"/>
      <c r="F12" s="532"/>
      <c r="G12" s="532"/>
      <c r="H12" s="533"/>
      <c r="I12" s="63"/>
      <c r="J12" s="534" t="s">
        <v>166</v>
      </c>
      <c r="K12" s="534"/>
      <c r="L12" s="534"/>
      <c r="M12" s="534"/>
      <c r="N12" s="534"/>
      <c r="O12" s="534"/>
      <c r="P12" s="534"/>
      <c r="Q12" s="534"/>
      <c r="R12" s="534"/>
      <c r="S12" s="534"/>
      <c r="T12" s="534"/>
      <c r="U12" s="534"/>
      <c r="V12" s="534"/>
      <c r="W12" s="534"/>
      <c r="X12" s="534"/>
      <c r="Y12" s="534"/>
      <c r="Z12" s="534"/>
      <c r="AA12" s="534"/>
      <c r="AB12" s="534"/>
      <c r="AC12" s="534"/>
      <c r="AD12" s="534"/>
      <c r="AE12" s="534"/>
      <c r="AF12" s="534"/>
      <c r="AG12" s="534"/>
      <c r="AH12" s="534"/>
      <c r="AI12" s="534"/>
      <c r="AJ12" s="534"/>
      <c r="AK12" s="534"/>
      <c r="AL12" s="534"/>
      <c r="AM12" s="534"/>
      <c r="AN12" s="534"/>
      <c r="AO12" s="534"/>
      <c r="AP12" s="534"/>
      <c r="AQ12" s="534"/>
      <c r="AR12" s="534"/>
      <c r="AS12" s="534"/>
      <c r="AT12" s="534"/>
      <c r="AU12" s="534"/>
      <c r="AV12" s="534"/>
      <c r="AW12" s="534"/>
      <c r="AX12" s="534"/>
      <c r="AY12" s="534"/>
      <c r="AZ12" s="534"/>
      <c r="BA12" s="534"/>
      <c r="BB12" s="534"/>
      <c r="BC12" s="534"/>
      <c r="BD12" s="534"/>
      <c r="BE12" s="534"/>
      <c r="BF12" s="534"/>
      <c r="BG12" s="534"/>
      <c r="BH12" s="534"/>
      <c r="BI12" s="534"/>
      <c r="BJ12" s="534"/>
      <c r="BK12" s="534"/>
      <c r="BL12" s="534"/>
      <c r="BM12" s="534"/>
      <c r="BN12" s="534"/>
      <c r="BO12" s="534"/>
      <c r="BP12" s="534"/>
      <c r="BQ12" s="534"/>
      <c r="BR12" s="534"/>
      <c r="BS12" s="534"/>
      <c r="BT12" s="534"/>
      <c r="BU12" s="534"/>
      <c r="BV12" s="534"/>
      <c r="BW12" s="535"/>
      <c r="BX12" s="531" t="s">
        <v>167</v>
      </c>
      <c r="BY12" s="532"/>
      <c r="BZ12" s="532"/>
      <c r="CA12" s="532"/>
      <c r="CB12" s="532"/>
      <c r="CC12" s="532"/>
      <c r="CD12" s="532"/>
      <c r="CE12" s="532"/>
      <c r="CF12" s="532"/>
      <c r="CG12" s="533"/>
      <c r="CH12" s="551">
        <f>CH13+CH14+CH15+CH20+CH21</f>
        <v>3396.5899999999997</v>
      </c>
      <c r="CI12" s="552"/>
      <c r="CJ12" s="552"/>
      <c r="CK12" s="552"/>
      <c r="CL12" s="552"/>
      <c r="CM12" s="552"/>
      <c r="CN12" s="552"/>
      <c r="CO12" s="552"/>
      <c r="CP12" s="552"/>
      <c r="CQ12" s="552"/>
      <c r="CR12" s="552"/>
      <c r="CS12" s="552"/>
      <c r="CT12" s="552"/>
      <c r="CU12" s="552"/>
      <c r="CV12" s="552"/>
      <c r="CW12" s="552"/>
      <c r="CX12" s="552"/>
      <c r="CY12" s="64"/>
    </row>
    <row r="13" spans="1:103" s="20" customFormat="1" ht="11.25" x14ac:dyDescent="0.2">
      <c r="A13" s="531" t="s">
        <v>168</v>
      </c>
      <c r="B13" s="532"/>
      <c r="C13" s="532"/>
      <c r="D13" s="532"/>
      <c r="E13" s="532"/>
      <c r="F13" s="532"/>
      <c r="G13" s="532"/>
      <c r="H13" s="533"/>
      <c r="I13" s="63"/>
      <c r="J13" s="544" t="s">
        <v>169</v>
      </c>
      <c r="K13" s="544"/>
      <c r="L13" s="544"/>
      <c r="M13" s="544"/>
      <c r="N13" s="544"/>
      <c r="O13" s="544"/>
      <c r="P13" s="544"/>
      <c r="Q13" s="544"/>
      <c r="R13" s="544"/>
      <c r="S13" s="544"/>
      <c r="T13" s="544"/>
      <c r="U13" s="544"/>
      <c r="V13" s="544"/>
      <c r="W13" s="544"/>
      <c r="X13" s="544"/>
      <c r="Y13" s="544"/>
      <c r="Z13" s="544"/>
      <c r="AA13" s="544"/>
      <c r="AB13" s="544"/>
      <c r="AC13" s="544"/>
      <c r="AD13" s="544"/>
      <c r="AE13" s="544"/>
      <c r="AF13" s="544"/>
      <c r="AG13" s="544"/>
      <c r="AH13" s="544"/>
      <c r="AI13" s="544"/>
      <c r="AJ13" s="544"/>
      <c r="AK13" s="544"/>
      <c r="AL13" s="544"/>
      <c r="AM13" s="544"/>
      <c r="AN13" s="544"/>
      <c r="AO13" s="544"/>
      <c r="AP13" s="544"/>
      <c r="AQ13" s="544"/>
      <c r="AR13" s="544"/>
      <c r="AS13" s="544"/>
      <c r="AT13" s="544"/>
      <c r="AU13" s="544"/>
      <c r="AV13" s="544"/>
      <c r="AW13" s="544"/>
      <c r="AX13" s="544"/>
      <c r="AY13" s="544"/>
      <c r="AZ13" s="544"/>
      <c r="BA13" s="544"/>
      <c r="BB13" s="544"/>
      <c r="BC13" s="544"/>
      <c r="BD13" s="544"/>
      <c r="BE13" s="544"/>
      <c r="BF13" s="544"/>
      <c r="BG13" s="544"/>
      <c r="BH13" s="544"/>
      <c r="BI13" s="544"/>
      <c r="BJ13" s="544"/>
      <c r="BK13" s="544"/>
      <c r="BL13" s="544"/>
      <c r="BM13" s="544"/>
      <c r="BN13" s="544"/>
      <c r="BO13" s="544"/>
      <c r="BP13" s="544"/>
      <c r="BQ13" s="544"/>
      <c r="BR13" s="544"/>
      <c r="BS13" s="544"/>
      <c r="BT13" s="544"/>
      <c r="BU13" s="544"/>
      <c r="BV13" s="544"/>
      <c r="BW13" s="545"/>
      <c r="BX13" s="531" t="s">
        <v>167</v>
      </c>
      <c r="BY13" s="532"/>
      <c r="BZ13" s="532"/>
      <c r="CA13" s="532"/>
      <c r="CB13" s="532"/>
      <c r="CC13" s="532"/>
      <c r="CD13" s="532"/>
      <c r="CE13" s="532"/>
      <c r="CF13" s="532"/>
      <c r="CG13" s="533"/>
      <c r="CH13" s="546">
        <v>1998.72</v>
      </c>
      <c r="CI13" s="547"/>
      <c r="CJ13" s="547"/>
      <c r="CK13" s="547"/>
      <c r="CL13" s="547"/>
      <c r="CM13" s="547"/>
      <c r="CN13" s="547"/>
      <c r="CO13" s="547"/>
      <c r="CP13" s="547"/>
      <c r="CQ13" s="547"/>
      <c r="CR13" s="547"/>
      <c r="CS13" s="547"/>
      <c r="CT13" s="547"/>
      <c r="CU13" s="547"/>
      <c r="CV13" s="547"/>
      <c r="CW13" s="547"/>
      <c r="CX13" s="547"/>
    </row>
    <row r="14" spans="1:103" s="20" customFormat="1" ht="11.25" x14ac:dyDescent="0.2">
      <c r="A14" s="531" t="s">
        <v>170</v>
      </c>
      <c r="B14" s="532"/>
      <c r="C14" s="532"/>
      <c r="D14" s="532"/>
      <c r="E14" s="532"/>
      <c r="F14" s="532"/>
      <c r="G14" s="532"/>
      <c r="H14" s="533"/>
      <c r="I14" s="63"/>
      <c r="J14" s="544" t="s">
        <v>171</v>
      </c>
      <c r="K14" s="544"/>
      <c r="L14" s="544"/>
      <c r="M14" s="544"/>
      <c r="N14" s="544"/>
      <c r="O14" s="544"/>
      <c r="P14" s="544"/>
      <c r="Q14" s="544"/>
      <c r="R14" s="544"/>
      <c r="S14" s="544"/>
      <c r="T14" s="544"/>
      <c r="U14" s="544"/>
      <c r="V14" s="544"/>
      <c r="W14" s="544"/>
      <c r="X14" s="544"/>
      <c r="Y14" s="544"/>
      <c r="Z14" s="544"/>
      <c r="AA14" s="544"/>
      <c r="AB14" s="544"/>
      <c r="AC14" s="544"/>
      <c r="AD14" s="544"/>
      <c r="AE14" s="544"/>
      <c r="AF14" s="544"/>
      <c r="AG14" s="544"/>
      <c r="AH14" s="544"/>
      <c r="AI14" s="544"/>
      <c r="AJ14" s="544"/>
      <c r="AK14" s="544"/>
      <c r="AL14" s="544"/>
      <c r="AM14" s="544"/>
      <c r="AN14" s="544"/>
      <c r="AO14" s="544"/>
      <c r="AP14" s="544"/>
      <c r="AQ14" s="544"/>
      <c r="AR14" s="544"/>
      <c r="AS14" s="544"/>
      <c r="AT14" s="544"/>
      <c r="AU14" s="544"/>
      <c r="AV14" s="544"/>
      <c r="AW14" s="544"/>
      <c r="AX14" s="544"/>
      <c r="AY14" s="544"/>
      <c r="AZ14" s="544"/>
      <c r="BA14" s="544"/>
      <c r="BB14" s="544"/>
      <c r="BC14" s="544"/>
      <c r="BD14" s="544"/>
      <c r="BE14" s="544"/>
      <c r="BF14" s="544"/>
      <c r="BG14" s="544"/>
      <c r="BH14" s="544"/>
      <c r="BI14" s="544"/>
      <c r="BJ14" s="544"/>
      <c r="BK14" s="544"/>
      <c r="BL14" s="544"/>
      <c r="BM14" s="544"/>
      <c r="BN14" s="544"/>
      <c r="BO14" s="544"/>
      <c r="BP14" s="544"/>
      <c r="BQ14" s="544"/>
      <c r="BR14" s="544"/>
      <c r="BS14" s="544"/>
      <c r="BT14" s="544"/>
      <c r="BU14" s="544"/>
      <c r="BV14" s="544"/>
      <c r="BW14" s="545"/>
      <c r="BX14" s="531" t="s">
        <v>167</v>
      </c>
      <c r="BY14" s="532"/>
      <c r="BZ14" s="532"/>
      <c r="CA14" s="532"/>
      <c r="CB14" s="532"/>
      <c r="CC14" s="532"/>
      <c r="CD14" s="532"/>
      <c r="CE14" s="532"/>
      <c r="CF14" s="532"/>
      <c r="CG14" s="533"/>
      <c r="CH14" s="546">
        <v>603.61</v>
      </c>
      <c r="CI14" s="547"/>
      <c r="CJ14" s="547"/>
      <c r="CK14" s="547"/>
      <c r="CL14" s="547"/>
      <c r="CM14" s="547"/>
      <c r="CN14" s="547"/>
      <c r="CO14" s="547"/>
      <c r="CP14" s="547"/>
      <c r="CQ14" s="547"/>
      <c r="CR14" s="547"/>
      <c r="CS14" s="547"/>
      <c r="CT14" s="547"/>
      <c r="CU14" s="547"/>
      <c r="CV14" s="547"/>
      <c r="CW14" s="547"/>
      <c r="CX14" s="547"/>
    </row>
    <row r="15" spans="1:103" s="20" customFormat="1" ht="11.25" x14ac:dyDescent="0.2">
      <c r="A15" s="531" t="s">
        <v>172</v>
      </c>
      <c r="B15" s="532"/>
      <c r="C15" s="532"/>
      <c r="D15" s="532"/>
      <c r="E15" s="532"/>
      <c r="F15" s="532"/>
      <c r="G15" s="532"/>
      <c r="H15" s="533"/>
      <c r="I15" s="63"/>
      <c r="J15" s="544" t="s">
        <v>173</v>
      </c>
      <c r="K15" s="544"/>
      <c r="L15" s="544"/>
      <c r="M15" s="544"/>
      <c r="N15" s="544"/>
      <c r="O15" s="544"/>
      <c r="P15" s="544"/>
      <c r="Q15" s="544"/>
      <c r="R15" s="544"/>
      <c r="S15" s="544"/>
      <c r="T15" s="544"/>
      <c r="U15" s="544"/>
      <c r="V15" s="544"/>
      <c r="W15" s="544"/>
      <c r="X15" s="544"/>
      <c r="Y15" s="544"/>
      <c r="Z15" s="544"/>
      <c r="AA15" s="544"/>
      <c r="AB15" s="544"/>
      <c r="AC15" s="544"/>
      <c r="AD15" s="544"/>
      <c r="AE15" s="544"/>
      <c r="AF15" s="544"/>
      <c r="AG15" s="544"/>
      <c r="AH15" s="544"/>
      <c r="AI15" s="544"/>
      <c r="AJ15" s="544"/>
      <c r="AK15" s="544"/>
      <c r="AL15" s="544"/>
      <c r="AM15" s="544"/>
      <c r="AN15" s="544"/>
      <c r="AO15" s="544"/>
      <c r="AP15" s="544"/>
      <c r="AQ15" s="544"/>
      <c r="AR15" s="544"/>
      <c r="AS15" s="544"/>
      <c r="AT15" s="544"/>
      <c r="AU15" s="544"/>
      <c r="AV15" s="544"/>
      <c r="AW15" s="544"/>
      <c r="AX15" s="544"/>
      <c r="AY15" s="544"/>
      <c r="AZ15" s="544"/>
      <c r="BA15" s="544"/>
      <c r="BB15" s="544"/>
      <c r="BC15" s="544"/>
      <c r="BD15" s="544"/>
      <c r="BE15" s="544"/>
      <c r="BF15" s="544"/>
      <c r="BG15" s="544"/>
      <c r="BH15" s="544"/>
      <c r="BI15" s="544"/>
      <c r="BJ15" s="544"/>
      <c r="BK15" s="544"/>
      <c r="BL15" s="544"/>
      <c r="BM15" s="544"/>
      <c r="BN15" s="544"/>
      <c r="BO15" s="544"/>
      <c r="BP15" s="544"/>
      <c r="BQ15" s="544"/>
      <c r="BR15" s="544"/>
      <c r="BS15" s="544"/>
      <c r="BT15" s="544"/>
      <c r="BU15" s="544"/>
      <c r="BV15" s="544"/>
      <c r="BW15" s="545"/>
      <c r="BX15" s="531" t="s">
        <v>167</v>
      </c>
      <c r="BY15" s="532"/>
      <c r="BZ15" s="532"/>
      <c r="CA15" s="532"/>
      <c r="CB15" s="532"/>
      <c r="CC15" s="532"/>
      <c r="CD15" s="532"/>
      <c r="CE15" s="532"/>
      <c r="CF15" s="532"/>
      <c r="CG15" s="533"/>
      <c r="CH15" s="546">
        <f>SUM(CH16:CX19)</f>
        <v>295.29000000000002</v>
      </c>
      <c r="CI15" s="547"/>
      <c r="CJ15" s="547"/>
      <c r="CK15" s="547"/>
      <c r="CL15" s="547"/>
      <c r="CM15" s="547"/>
      <c r="CN15" s="547"/>
      <c r="CO15" s="547"/>
      <c r="CP15" s="547"/>
      <c r="CQ15" s="547"/>
      <c r="CR15" s="547"/>
      <c r="CS15" s="547"/>
      <c r="CT15" s="547"/>
      <c r="CU15" s="547"/>
      <c r="CV15" s="547"/>
      <c r="CW15" s="547"/>
      <c r="CX15" s="547"/>
    </row>
    <row r="16" spans="1:103" s="20" customFormat="1" ht="11.25" x14ac:dyDescent="0.2">
      <c r="A16" s="531" t="s">
        <v>174</v>
      </c>
      <c r="B16" s="532"/>
      <c r="C16" s="532"/>
      <c r="D16" s="532"/>
      <c r="E16" s="532"/>
      <c r="F16" s="532"/>
      <c r="G16" s="532"/>
      <c r="H16" s="533"/>
      <c r="I16" s="63"/>
      <c r="J16" s="534" t="s">
        <v>175</v>
      </c>
      <c r="K16" s="534"/>
      <c r="L16" s="534"/>
      <c r="M16" s="534"/>
      <c r="N16" s="534"/>
      <c r="O16" s="534"/>
      <c r="P16" s="534"/>
      <c r="Q16" s="534"/>
      <c r="R16" s="534"/>
      <c r="S16" s="534"/>
      <c r="T16" s="534"/>
      <c r="U16" s="534"/>
      <c r="V16" s="534"/>
      <c r="W16" s="534"/>
      <c r="X16" s="534"/>
      <c r="Y16" s="534"/>
      <c r="Z16" s="534"/>
      <c r="AA16" s="534"/>
      <c r="AB16" s="534"/>
      <c r="AC16" s="534"/>
      <c r="AD16" s="534"/>
      <c r="AE16" s="534"/>
      <c r="AF16" s="534"/>
      <c r="AG16" s="534"/>
      <c r="AH16" s="534"/>
      <c r="AI16" s="534"/>
      <c r="AJ16" s="534"/>
      <c r="AK16" s="534"/>
      <c r="AL16" s="534"/>
      <c r="AM16" s="534"/>
      <c r="AN16" s="534"/>
      <c r="AO16" s="534"/>
      <c r="AP16" s="534"/>
      <c r="AQ16" s="534"/>
      <c r="AR16" s="534"/>
      <c r="AS16" s="534"/>
      <c r="AT16" s="534"/>
      <c r="AU16" s="534"/>
      <c r="AV16" s="534"/>
      <c r="AW16" s="534"/>
      <c r="AX16" s="534"/>
      <c r="AY16" s="534"/>
      <c r="AZ16" s="534"/>
      <c r="BA16" s="534"/>
      <c r="BB16" s="534"/>
      <c r="BC16" s="534"/>
      <c r="BD16" s="534"/>
      <c r="BE16" s="534"/>
      <c r="BF16" s="534"/>
      <c r="BG16" s="534"/>
      <c r="BH16" s="534"/>
      <c r="BI16" s="534"/>
      <c r="BJ16" s="534"/>
      <c r="BK16" s="534"/>
      <c r="BL16" s="534"/>
      <c r="BM16" s="534"/>
      <c r="BN16" s="534"/>
      <c r="BO16" s="534"/>
      <c r="BP16" s="534"/>
      <c r="BQ16" s="534"/>
      <c r="BR16" s="534"/>
      <c r="BS16" s="534"/>
      <c r="BT16" s="534"/>
      <c r="BU16" s="534"/>
      <c r="BV16" s="534"/>
      <c r="BW16" s="535"/>
      <c r="BX16" s="531" t="s">
        <v>167</v>
      </c>
      <c r="BY16" s="532"/>
      <c r="BZ16" s="532"/>
      <c r="CA16" s="532"/>
      <c r="CB16" s="532"/>
      <c r="CC16" s="532"/>
      <c r="CD16" s="532"/>
      <c r="CE16" s="532"/>
      <c r="CF16" s="532"/>
      <c r="CG16" s="533"/>
      <c r="CH16" s="542">
        <v>295.29000000000002</v>
      </c>
      <c r="CI16" s="543"/>
      <c r="CJ16" s="543"/>
      <c r="CK16" s="543"/>
      <c r="CL16" s="543"/>
      <c r="CM16" s="543"/>
      <c r="CN16" s="543"/>
      <c r="CO16" s="543"/>
      <c r="CP16" s="543"/>
      <c r="CQ16" s="543"/>
      <c r="CR16" s="543"/>
      <c r="CS16" s="543"/>
      <c r="CT16" s="543"/>
      <c r="CU16" s="543"/>
      <c r="CV16" s="543"/>
      <c r="CW16" s="543"/>
      <c r="CX16" s="543"/>
    </row>
    <row r="17" spans="1:103" s="20" customFormat="1" ht="11.25" x14ac:dyDescent="0.2">
      <c r="A17" s="531" t="s">
        <v>176</v>
      </c>
      <c r="B17" s="532"/>
      <c r="C17" s="532"/>
      <c r="D17" s="532"/>
      <c r="E17" s="532"/>
      <c r="F17" s="532"/>
      <c r="G17" s="532"/>
      <c r="H17" s="533"/>
      <c r="I17" s="63"/>
      <c r="J17" s="534" t="s">
        <v>177</v>
      </c>
      <c r="K17" s="534"/>
      <c r="L17" s="534"/>
      <c r="M17" s="534"/>
      <c r="N17" s="534"/>
      <c r="O17" s="534"/>
      <c r="P17" s="534"/>
      <c r="Q17" s="534"/>
      <c r="R17" s="534"/>
      <c r="S17" s="534"/>
      <c r="T17" s="534"/>
      <c r="U17" s="534"/>
      <c r="V17" s="534"/>
      <c r="W17" s="534"/>
      <c r="X17" s="534"/>
      <c r="Y17" s="534"/>
      <c r="Z17" s="534"/>
      <c r="AA17" s="534"/>
      <c r="AB17" s="534"/>
      <c r="AC17" s="534"/>
      <c r="AD17" s="534"/>
      <c r="AE17" s="534"/>
      <c r="AF17" s="534"/>
      <c r="AG17" s="534"/>
      <c r="AH17" s="534"/>
      <c r="AI17" s="534"/>
      <c r="AJ17" s="534"/>
      <c r="AK17" s="534"/>
      <c r="AL17" s="534"/>
      <c r="AM17" s="534"/>
      <c r="AN17" s="534"/>
      <c r="AO17" s="534"/>
      <c r="AP17" s="534"/>
      <c r="AQ17" s="534"/>
      <c r="AR17" s="534"/>
      <c r="AS17" s="534"/>
      <c r="AT17" s="534"/>
      <c r="AU17" s="534"/>
      <c r="AV17" s="534"/>
      <c r="AW17" s="534"/>
      <c r="AX17" s="534"/>
      <c r="AY17" s="534"/>
      <c r="AZ17" s="534"/>
      <c r="BA17" s="534"/>
      <c r="BB17" s="534"/>
      <c r="BC17" s="534"/>
      <c r="BD17" s="534"/>
      <c r="BE17" s="534"/>
      <c r="BF17" s="534"/>
      <c r="BG17" s="534"/>
      <c r="BH17" s="534"/>
      <c r="BI17" s="534"/>
      <c r="BJ17" s="534"/>
      <c r="BK17" s="534"/>
      <c r="BL17" s="534"/>
      <c r="BM17" s="534"/>
      <c r="BN17" s="534"/>
      <c r="BO17" s="534"/>
      <c r="BP17" s="534"/>
      <c r="BQ17" s="534"/>
      <c r="BR17" s="534"/>
      <c r="BS17" s="534"/>
      <c r="BT17" s="534"/>
      <c r="BU17" s="534"/>
      <c r="BV17" s="534"/>
      <c r="BW17" s="535"/>
      <c r="BX17" s="531" t="s">
        <v>167</v>
      </c>
      <c r="BY17" s="532"/>
      <c r="BZ17" s="532"/>
      <c r="CA17" s="532"/>
      <c r="CB17" s="532"/>
      <c r="CC17" s="532"/>
      <c r="CD17" s="532"/>
      <c r="CE17" s="532"/>
      <c r="CF17" s="532"/>
      <c r="CG17" s="533"/>
      <c r="CH17" s="542"/>
      <c r="CI17" s="543"/>
      <c r="CJ17" s="543"/>
      <c r="CK17" s="543"/>
      <c r="CL17" s="543"/>
      <c r="CM17" s="543"/>
      <c r="CN17" s="543"/>
      <c r="CO17" s="543"/>
      <c r="CP17" s="543"/>
      <c r="CQ17" s="543"/>
      <c r="CR17" s="543"/>
      <c r="CS17" s="543"/>
      <c r="CT17" s="543"/>
      <c r="CU17" s="543"/>
      <c r="CV17" s="543"/>
      <c r="CW17" s="543"/>
      <c r="CX17" s="543"/>
    </row>
    <row r="18" spans="1:103" s="20" customFormat="1" ht="11.25" x14ac:dyDescent="0.2">
      <c r="A18" s="531" t="s">
        <v>178</v>
      </c>
      <c r="B18" s="532"/>
      <c r="C18" s="532"/>
      <c r="D18" s="532"/>
      <c r="E18" s="532"/>
      <c r="F18" s="532"/>
      <c r="G18" s="532"/>
      <c r="H18" s="533"/>
      <c r="I18" s="63"/>
      <c r="J18" s="534" t="s">
        <v>179</v>
      </c>
      <c r="K18" s="534"/>
      <c r="L18" s="534"/>
      <c r="M18" s="534"/>
      <c r="N18" s="534"/>
      <c r="O18" s="534"/>
      <c r="P18" s="534"/>
      <c r="Q18" s="534"/>
      <c r="R18" s="534"/>
      <c r="S18" s="534"/>
      <c r="T18" s="534"/>
      <c r="U18" s="534"/>
      <c r="V18" s="534"/>
      <c r="W18" s="534"/>
      <c r="X18" s="534"/>
      <c r="Y18" s="534"/>
      <c r="Z18" s="534"/>
      <c r="AA18" s="534"/>
      <c r="AB18" s="534"/>
      <c r="AC18" s="534"/>
      <c r="AD18" s="534"/>
      <c r="AE18" s="534"/>
      <c r="AF18" s="534"/>
      <c r="AG18" s="534"/>
      <c r="AH18" s="534"/>
      <c r="AI18" s="534"/>
      <c r="AJ18" s="534"/>
      <c r="AK18" s="534"/>
      <c r="AL18" s="534"/>
      <c r="AM18" s="534"/>
      <c r="AN18" s="534"/>
      <c r="AO18" s="534"/>
      <c r="AP18" s="534"/>
      <c r="AQ18" s="534"/>
      <c r="AR18" s="534"/>
      <c r="AS18" s="534"/>
      <c r="AT18" s="534"/>
      <c r="AU18" s="534"/>
      <c r="AV18" s="534"/>
      <c r="AW18" s="534"/>
      <c r="AX18" s="534"/>
      <c r="AY18" s="534"/>
      <c r="AZ18" s="534"/>
      <c r="BA18" s="534"/>
      <c r="BB18" s="534"/>
      <c r="BC18" s="534"/>
      <c r="BD18" s="534"/>
      <c r="BE18" s="534"/>
      <c r="BF18" s="534"/>
      <c r="BG18" s="534"/>
      <c r="BH18" s="534"/>
      <c r="BI18" s="534"/>
      <c r="BJ18" s="534"/>
      <c r="BK18" s="534"/>
      <c r="BL18" s="534"/>
      <c r="BM18" s="534"/>
      <c r="BN18" s="534"/>
      <c r="BO18" s="534"/>
      <c r="BP18" s="534"/>
      <c r="BQ18" s="534"/>
      <c r="BR18" s="534"/>
      <c r="BS18" s="534"/>
      <c r="BT18" s="534"/>
      <c r="BU18" s="534"/>
      <c r="BV18" s="534"/>
      <c r="BW18" s="535"/>
      <c r="BX18" s="531" t="s">
        <v>167</v>
      </c>
      <c r="BY18" s="532"/>
      <c r="BZ18" s="532"/>
      <c r="CA18" s="532"/>
      <c r="CB18" s="532"/>
      <c r="CC18" s="532"/>
      <c r="CD18" s="532"/>
      <c r="CE18" s="532"/>
      <c r="CF18" s="532"/>
      <c r="CG18" s="533"/>
      <c r="CH18" s="542"/>
      <c r="CI18" s="543"/>
      <c r="CJ18" s="543"/>
      <c r="CK18" s="543"/>
      <c r="CL18" s="543"/>
      <c r="CM18" s="543"/>
      <c r="CN18" s="543"/>
      <c r="CO18" s="543"/>
      <c r="CP18" s="543"/>
      <c r="CQ18" s="543"/>
      <c r="CR18" s="543"/>
      <c r="CS18" s="543"/>
      <c r="CT18" s="543"/>
      <c r="CU18" s="543"/>
      <c r="CV18" s="543"/>
      <c r="CW18" s="543"/>
      <c r="CX18" s="543"/>
    </row>
    <row r="19" spans="1:103" s="20" customFormat="1" ht="11.25" x14ac:dyDescent="0.2">
      <c r="A19" s="531" t="s">
        <v>180</v>
      </c>
      <c r="B19" s="532"/>
      <c r="C19" s="532"/>
      <c r="D19" s="532"/>
      <c r="E19" s="532"/>
      <c r="F19" s="532"/>
      <c r="G19" s="532"/>
      <c r="H19" s="533"/>
      <c r="I19" s="63"/>
      <c r="J19" s="534" t="s">
        <v>181</v>
      </c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4"/>
      <c r="AA19" s="534"/>
      <c r="AB19" s="534"/>
      <c r="AC19" s="534"/>
      <c r="AD19" s="534"/>
      <c r="AE19" s="534"/>
      <c r="AF19" s="534"/>
      <c r="AG19" s="534"/>
      <c r="AH19" s="534"/>
      <c r="AI19" s="534"/>
      <c r="AJ19" s="534"/>
      <c r="AK19" s="534"/>
      <c r="AL19" s="534"/>
      <c r="AM19" s="534"/>
      <c r="AN19" s="534"/>
      <c r="AO19" s="534"/>
      <c r="AP19" s="534"/>
      <c r="AQ19" s="534"/>
      <c r="AR19" s="534"/>
      <c r="AS19" s="534"/>
      <c r="AT19" s="534"/>
      <c r="AU19" s="534"/>
      <c r="AV19" s="534"/>
      <c r="AW19" s="534"/>
      <c r="AX19" s="534"/>
      <c r="AY19" s="534"/>
      <c r="AZ19" s="534"/>
      <c r="BA19" s="534"/>
      <c r="BB19" s="534"/>
      <c r="BC19" s="534"/>
      <c r="BD19" s="534"/>
      <c r="BE19" s="534"/>
      <c r="BF19" s="534"/>
      <c r="BG19" s="534"/>
      <c r="BH19" s="534"/>
      <c r="BI19" s="534"/>
      <c r="BJ19" s="534"/>
      <c r="BK19" s="534"/>
      <c r="BL19" s="534"/>
      <c r="BM19" s="534"/>
      <c r="BN19" s="534"/>
      <c r="BO19" s="534"/>
      <c r="BP19" s="534"/>
      <c r="BQ19" s="534"/>
      <c r="BR19" s="534"/>
      <c r="BS19" s="534"/>
      <c r="BT19" s="534"/>
      <c r="BU19" s="534"/>
      <c r="BV19" s="534"/>
      <c r="BW19" s="535"/>
      <c r="BX19" s="531" t="s">
        <v>167</v>
      </c>
      <c r="BY19" s="532"/>
      <c r="BZ19" s="532"/>
      <c r="CA19" s="532"/>
      <c r="CB19" s="532"/>
      <c r="CC19" s="532"/>
      <c r="CD19" s="532"/>
      <c r="CE19" s="532"/>
      <c r="CF19" s="532"/>
      <c r="CG19" s="533"/>
      <c r="CH19" s="542"/>
      <c r="CI19" s="543"/>
      <c r="CJ19" s="543"/>
      <c r="CK19" s="543"/>
      <c r="CL19" s="543"/>
      <c r="CM19" s="543"/>
      <c r="CN19" s="543"/>
      <c r="CO19" s="543"/>
      <c r="CP19" s="543"/>
      <c r="CQ19" s="543"/>
      <c r="CR19" s="543"/>
      <c r="CS19" s="543"/>
      <c r="CT19" s="543"/>
      <c r="CU19" s="543"/>
      <c r="CV19" s="543"/>
      <c r="CW19" s="543"/>
      <c r="CX19" s="543"/>
    </row>
    <row r="20" spans="1:103" s="20" customFormat="1" ht="11.25" x14ac:dyDescent="0.2">
      <c r="A20" s="539" t="s">
        <v>182</v>
      </c>
      <c r="B20" s="540"/>
      <c r="C20" s="540"/>
      <c r="D20" s="540"/>
      <c r="E20" s="540"/>
      <c r="F20" s="540"/>
      <c r="G20" s="540"/>
      <c r="H20" s="541"/>
      <c r="I20" s="66"/>
      <c r="J20" s="544" t="s">
        <v>183</v>
      </c>
      <c r="K20" s="544"/>
      <c r="L20" s="544"/>
      <c r="M20" s="544"/>
      <c r="N20" s="544"/>
      <c r="O20" s="544"/>
      <c r="P20" s="544"/>
      <c r="Q20" s="544"/>
      <c r="R20" s="544"/>
      <c r="S20" s="544"/>
      <c r="T20" s="544"/>
      <c r="U20" s="544"/>
      <c r="V20" s="544"/>
      <c r="W20" s="544"/>
      <c r="X20" s="544"/>
      <c r="Y20" s="544"/>
      <c r="Z20" s="544"/>
      <c r="AA20" s="544"/>
      <c r="AB20" s="544"/>
      <c r="AC20" s="544"/>
      <c r="AD20" s="544"/>
      <c r="AE20" s="544"/>
      <c r="AF20" s="544"/>
      <c r="AG20" s="544"/>
      <c r="AH20" s="544"/>
      <c r="AI20" s="544"/>
      <c r="AJ20" s="544"/>
      <c r="AK20" s="544"/>
      <c r="AL20" s="544"/>
      <c r="AM20" s="544"/>
      <c r="AN20" s="544"/>
      <c r="AO20" s="544"/>
      <c r="AP20" s="544"/>
      <c r="AQ20" s="544"/>
      <c r="AR20" s="544"/>
      <c r="AS20" s="544"/>
      <c r="AT20" s="544"/>
      <c r="AU20" s="544"/>
      <c r="AV20" s="544"/>
      <c r="AW20" s="544"/>
      <c r="AX20" s="544"/>
      <c r="AY20" s="544"/>
      <c r="AZ20" s="544"/>
      <c r="BA20" s="544"/>
      <c r="BB20" s="544"/>
      <c r="BC20" s="544"/>
      <c r="BD20" s="544"/>
      <c r="BE20" s="544"/>
      <c r="BF20" s="544"/>
      <c r="BG20" s="544"/>
      <c r="BH20" s="544"/>
      <c r="BI20" s="544"/>
      <c r="BJ20" s="544"/>
      <c r="BK20" s="544"/>
      <c r="BL20" s="544"/>
      <c r="BM20" s="544"/>
      <c r="BN20" s="544"/>
      <c r="BO20" s="544"/>
      <c r="BP20" s="544"/>
      <c r="BQ20" s="544"/>
      <c r="BR20" s="544"/>
      <c r="BS20" s="544"/>
      <c r="BT20" s="544"/>
      <c r="BU20" s="544"/>
      <c r="BV20" s="544"/>
      <c r="BW20" s="545"/>
      <c r="BX20" s="531" t="s">
        <v>167</v>
      </c>
      <c r="BY20" s="532"/>
      <c r="BZ20" s="532"/>
      <c r="CA20" s="532"/>
      <c r="CB20" s="532"/>
      <c r="CC20" s="532"/>
      <c r="CD20" s="532"/>
      <c r="CE20" s="532"/>
      <c r="CF20" s="532"/>
      <c r="CG20" s="533"/>
      <c r="CH20" s="546">
        <v>118.68</v>
      </c>
      <c r="CI20" s="547"/>
      <c r="CJ20" s="547"/>
      <c r="CK20" s="547"/>
      <c r="CL20" s="547"/>
      <c r="CM20" s="547"/>
      <c r="CN20" s="547"/>
      <c r="CO20" s="547"/>
      <c r="CP20" s="547"/>
      <c r="CQ20" s="547"/>
      <c r="CR20" s="547"/>
      <c r="CS20" s="547"/>
      <c r="CT20" s="547"/>
      <c r="CU20" s="547"/>
      <c r="CV20" s="547"/>
      <c r="CW20" s="547"/>
      <c r="CX20" s="547"/>
    </row>
    <row r="21" spans="1:103" s="20" customFormat="1" ht="11.25" x14ac:dyDescent="0.2">
      <c r="A21" s="539" t="s">
        <v>184</v>
      </c>
      <c r="B21" s="540"/>
      <c r="C21" s="540"/>
      <c r="D21" s="540"/>
      <c r="E21" s="540"/>
      <c r="F21" s="540"/>
      <c r="G21" s="540"/>
      <c r="H21" s="541"/>
      <c r="I21" s="66"/>
      <c r="J21" s="544" t="s">
        <v>185</v>
      </c>
      <c r="K21" s="544"/>
      <c r="L21" s="544"/>
      <c r="M21" s="544"/>
      <c r="N21" s="544"/>
      <c r="O21" s="544"/>
      <c r="P21" s="544"/>
      <c r="Q21" s="544"/>
      <c r="R21" s="544"/>
      <c r="S21" s="544"/>
      <c r="T21" s="544"/>
      <c r="U21" s="544"/>
      <c r="V21" s="544"/>
      <c r="W21" s="544"/>
      <c r="X21" s="544"/>
      <c r="Y21" s="544"/>
      <c r="Z21" s="544"/>
      <c r="AA21" s="544"/>
      <c r="AB21" s="544"/>
      <c r="AC21" s="544"/>
      <c r="AD21" s="544"/>
      <c r="AE21" s="544"/>
      <c r="AF21" s="544"/>
      <c r="AG21" s="544"/>
      <c r="AH21" s="544"/>
      <c r="AI21" s="544"/>
      <c r="AJ21" s="544"/>
      <c r="AK21" s="544"/>
      <c r="AL21" s="544"/>
      <c r="AM21" s="544"/>
      <c r="AN21" s="544"/>
      <c r="AO21" s="544"/>
      <c r="AP21" s="544"/>
      <c r="AQ21" s="544"/>
      <c r="AR21" s="544"/>
      <c r="AS21" s="544"/>
      <c r="AT21" s="544"/>
      <c r="AU21" s="544"/>
      <c r="AV21" s="544"/>
      <c r="AW21" s="544"/>
      <c r="AX21" s="544"/>
      <c r="AY21" s="544"/>
      <c r="AZ21" s="544"/>
      <c r="BA21" s="544"/>
      <c r="BB21" s="544"/>
      <c r="BC21" s="544"/>
      <c r="BD21" s="544"/>
      <c r="BE21" s="544"/>
      <c r="BF21" s="544"/>
      <c r="BG21" s="544"/>
      <c r="BH21" s="544"/>
      <c r="BI21" s="544"/>
      <c r="BJ21" s="544"/>
      <c r="BK21" s="544"/>
      <c r="BL21" s="544"/>
      <c r="BM21" s="544"/>
      <c r="BN21" s="544"/>
      <c r="BO21" s="544"/>
      <c r="BP21" s="544"/>
      <c r="BQ21" s="544"/>
      <c r="BR21" s="544"/>
      <c r="BS21" s="544"/>
      <c r="BT21" s="544"/>
      <c r="BU21" s="544"/>
      <c r="BV21" s="544"/>
      <c r="BW21" s="545"/>
      <c r="BX21" s="531" t="s">
        <v>167</v>
      </c>
      <c r="BY21" s="532"/>
      <c r="BZ21" s="532"/>
      <c r="CA21" s="532"/>
      <c r="CB21" s="532"/>
      <c r="CC21" s="532"/>
      <c r="CD21" s="532"/>
      <c r="CE21" s="532"/>
      <c r="CF21" s="532"/>
      <c r="CG21" s="533"/>
      <c r="CH21" s="546">
        <f>CH22+CH27+CH30+CH35+CH45+CH46</f>
        <v>380.28999999999996</v>
      </c>
      <c r="CI21" s="547"/>
      <c r="CJ21" s="547"/>
      <c r="CK21" s="547"/>
      <c r="CL21" s="547"/>
      <c r="CM21" s="547"/>
      <c r="CN21" s="547"/>
      <c r="CO21" s="547"/>
      <c r="CP21" s="547"/>
      <c r="CQ21" s="547"/>
      <c r="CR21" s="547"/>
      <c r="CS21" s="547"/>
      <c r="CT21" s="547"/>
      <c r="CU21" s="547"/>
      <c r="CV21" s="547"/>
      <c r="CW21" s="547"/>
      <c r="CX21" s="547"/>
      <c r="CY21" s="67"/>
    </row>
    <row r="22" spans="1:103" s="20" customFormat="1" ht="11.25" x14ac:dyDescent="0.2">
      <c r="A22" s="539" t="s">
        <v>186</v>
      </c>
      <c r="B22" s="540"/>
      <c r="C22" s="540"/>
      <c r="D22" s="540"/>
      <c r="E22" s="540"/>
      <c r="F22" s="540"/>
      <c r="G22" s="540"/>
      <c r="H22" s="541"/>
      <c r="I22" s="66"/>
      <c r="J22" s="544" t="s">
        <v>187</v>
      </c>
      <c r="K22" s="544"/>
      <c r="L22" s="544"/>
      <c r="M22" s="544"/>
      <c r="N22" s="544"/>
      <c r="O22" s="544"/>
      <c r="P22" s="544"/>
      <c r="Q22" s="544"/>
      <c r="R22" s="544"/>
      <c r="S22" s="544"/>
      <c r="T22" s="544"/>
      <c r="U22" s="544"/>
      <c r="V22" s="544"/>
      <c r="W22" s="544"/>
      <c r="X22" s="544"/>
      <c r="Y22" s="544"/>
      <c r="Z22" s="544"/>
      <c r="AA22" s="544"/>
      <c r="AB22" s="544"/>
      <c r="AC22" s="544"/>
      <c r="AD22" s="544"/>
      <c r="AE22" s="544"/>
      <c r="AF22" s="544"/>
      <c r="AG22" s="544"/>
      <c r="AH22" s="544"/>
      <c r="AI22" s="544"/>
      <c r="AJ22" s="544"/>
      <c r="AK22" s="544"/>
      <c r="AL22" s="544"/>
      <c r="AM22" s="544"/>
      <c r="AN22" s="544"/>
      <c r="AO22" s="544"/>
      <c r="AP22" s="544"/>
      <c r="AQ22" s="544"/>
      <c r="AR22" s="544"/>
      <c r="AS22" s="544"/>
      <c r="AT22" s="544"/>
      <c r="AU22" s="544"/>
      <c r="AV22" s="544"/>
      <c r="AW22" s="544"/>
      <c r="AX22" s="544"/>
      <c r="AY22" s="544"/>
      <c r="AZ22" s="544"/>
      <c r="BA22" s="544"/>
      <c r="BB22" s="544"/>
      <c r="BC22" s="544"/>
      <c r="BD22" s="544"/>
      <c r="BE22" s="544"/>
      <c r="BF22" s="544"/>
      <c r="BG22" s="544"/>
      <c r="BH22" s="544"/>
      <c r="BI22" s="544"/>
      <c r="BJ22" s="544"/>
      <c r="BK22" s="544"/>
      <c r="BL22" s="544"/>
      <c r="BM22" s="544"/>
      <c r="BN22" s="544"/>
      <c r="BO22" s="544"/>
      <c r="BP22" s="544"/>
      <c r="BQ22" s="544"/>
      <c r="BR22" s="544"/>
      <c r="BS22" s="544"/>
      <c r="BT22" s="544"/>
      <c r="BU22" s="544"/>
      <c r="BV22" s="544"/>
      <c r="BW22" s="545"/>
      <c r="BX22" s="531" t="s">
        <v>167</v>
      </c>
      <c r="BY22" s="532"/>
      <c r="BZ22" s="532"/>
      <c r="CA22" s="532"/>
      <c r="CB22" s="532"/>
      <c r="CC22" s="532"/>
      <c r="CD22" s="532"/>
      <c r="CE22" s="532"/>
      <c r="CF22" s="532"/>
      <c r="CG22" s="533"/>
      <c r="CH22" s="546">
        <f>SUM(CH23:CX26)</f>
        <v>0</v>
      </c>
      <c r="CI22" s="547"/>
      <c r="CJ22" s="547"/>
      <c r="CK22" s="547"/>
      <c r="CL22" s="547"/>
      <c r="CM22" s="547"/>
      <c r="CN22" s="547"/>
      <c r="CO22" s="547"/>
      <c r="CP22" s="547"/>
      <c r="CQ22" s="547"/>
      <c r="CR22" s="547"/>
      <c r="CS22" s="547"/>
      <c r="CT22" s="547"/>
      <c r="CU22" s="547"/>
      <c r="CV22" s="547"/>
      <c r="CW22" s="547"/>
      <c r="CX22" s="547"/>
    </row>
    <row r="23" spans="1:103" s="20" customFormat="1" ht="11.25" x14ac:dyDescent="0.2">
      <c r="A23" s="531" t="s">
        <v>188</v>
      </c>
      <c r="B23" s="532"/>
      <c r="C23" s="532"/>
      <c r="D23" s="532"/>
      <c r="E23" s="532"/>
      <c r="F23" s="532"/>
      <c r="G23" s="532"/>
      <c r="H23" s="533"/>
      <c r="I23" s="63"/>
      <c r="J23" s="534" t="s">
        <v>189</v>
      </c>
      <c r="K23" s="534"/>
      <c r="L23" s="534"/>
      <c r="M23" s="534"/>
      <c r="N23" s="534"/>
      <c r="O23" s="534"/>
      <c r="P23" s="534"/>
      <c r="Q23" s="534"/>
      <c r="R23" s="534"/>
      <c r="S23" s="534"/>
      <c r="T23" s="534"/>
      <c r="U23" s="534"/>
      <c r="V23" s="534"/>
      <c r="W23" s="534"/>
      <c r="X23" s="534"/>
      <c r="Y23" s="534"/>
      <c r="Z23" s="534"/>
      <c r="AA23" s="534"/>
      <c r="AB23" s="534"/>
      <c r="AC23" s="534"/>
      <c r="AD23" s="534"/>
      <c r="AE23" s="534"/>
      <c r="AF23" s="534"/>
      <c r="AG23" s="534"/>
      <c r="AH23" s="534"/>
      <c r="AI23" s="534"/>
      <c r="AJ23" s="534"/>
      <c r="AK23" s="534"/>
      <c r="AL23" s="534"/>
      <c r="AM23" s="534"/>
      <c r="AN23" s="534"/>
      <c r="AO23" s="534"/>
      <c r="AP23" s="534"/>
      <c r="AQ23" s="534"/>
      <c r="AR23" s="534"/>
      <c r="AS23" s="534"/>
      <c r="AT23" s="534"/>
      <c r="AU23" s="534"/>
      <c r="AV23" s="534"/>
      <c r="AW23" s="534"/>
      <c r="AX23" s="534"/>
      <c r="AY23" s="534"/>
      <c r="AZ23" s="534"/>
      <c r="BA23" s="534"/>
      <c r="BB23" s="534"/>
      <c r="BC23" s="534"/>
      <c r="BD23" s="534"/>
      <c r="BE23" s="534"/>
      <c r="BF23" s="534"/>
      <c r="BG23" s="534"/>
      <c r="BH23" s="534"/>
      <c r="BI23" s="534"/>
      <c r="BJ23" s="534"/>
      <c r="BK23" s="534"/>
      <c r="BL23" s="534"/>
      <c r="BM23" s="534"/>
      <c r="BN23" s="534"/>
      <c r="BO23" s="534"/>
      <c r="BP23" s="534"/>
      <c r="BQ23" s="534"/>
      <c r="BR23" s="534"/>
      <c r="BS23" s="534"/>
      <c r="BT23" s="534"/>
      <c r="BU23" s="534"/>
      <c r="BV23" s="534"/>
      <c r="BW23" s="535"/>
      <c r="BX23" s="531" t="s">
        <v>167</v>
      </c>
      <c r="BY23" s="532"/>
      <c r="BZ23" s="532"/>
      <c r="CA23" s="532"/>
      <c r="CB23" s="532"/>
      <c r="CC23" s="532"/>
      <c r="CD23" s="532"/>
      <c r="CE23" s="532"/>
      <c r="CF23" s="532"/>
      <c r="CG23" s="533"/>
      <c r="CH23" s="542"/>
      <c r="CI23" s="543"/>
      <c r="CJ23" s="543"/>
      <c r="CK23" s="543"/>
      <c r="CL23" s="543"/>
      <c r="CM23" s="543"/>
      <c r="CN23" s="543"/>
      <c r="CO23" s="543"/>
      <c r="CP23" s="543"/>
      <c r="CQ23" s="543"/>
      <c r="CR23" s="543"/>
      <c r="CS23" s="543"/>
      <c r="CT23" s="543"/>
      <c r="CU23" s="543"/>
      <c r="CV23" s="543"/>
      <c r="CW23" s="543"/>
      <c r="CX23" s="543"/>
    </row>
    <row r="24" spans="1:103" s="20" customFormat="1" ht="11.25" x14ac:dyDescent="0.2">
      <c r="A24" s="531" t="s">
        <v>190</v>
      </c>
      <c r="B24" s="532"/>
      <c r="C24" s="532"/>
      <c r="D24" s="532"/>
      <c r="E24" s="532"/>
      <c r="F24" s="532"/>
      <c r="G24" s="532"/>
      <c r="H24" s="533"/>
      <c r="I24" s="63"/>
      <c r="J24" s="534" t="s">
        <v>191</v>
      </c>
      <c r="K24" s="534"/>
      <c r="L24" s="534"/>
      <c r="M24" s="534"/>
      <c r="N24" s="534"/>
      <c r="O24" s="534"/>
      <c r="P24" s="534"/>
      <c r="Q24" s="534"/>
      <c r="R24" s="534"/>
      <c r="S24" s="534"/>
      <c r="T24" s="534"/>
      <c r="U24" s="534"/>
      <c r="V24" s="534"/>
      <c r="W24" s="534"/>
      <c r="X24" s="534"/>
      <c r="Y24" s="534"/>
      <c r="Z24" s="534"/>
      <c r="AA24" s="534"/>
      <c r="AB24" s="534"/>
      <c r="AC24" s="534"/>
      <c r="AD24" s="534"/>
      <c r="AE24" s="534"/>
      <c r="AF24" s="534"/>
      <c r="AG24" s="534"/>
      <c r="AH24" s="534"/>
      <c r="AI24" s="534"/>
      <c r="AJ24" s="534"/>
      <c r="AK24" s="534"/>
      <c r="AL24" s="534"/>
      <c r="AM24" s="534"/>
      <c r="AN24" s="534"/>
      <c r="AO24" s="534"/>
      <c r="AP24" s="534"/>
      <c r="AQ24" s="534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4"/>
      <c r="BJ24" s="534"/>
      <c r="BK24" s="534"/>
      <c r="BL24" s="534"/>
      <c r="BM24" s="534"/>
      <c r="BN24" s="534"/>
      <c r="BO24" s="534"/>
      <c r="BP24" s="534"/>
      <c r="BQ24" s="534"/>
      <c r="BR24" s="534"/>
      <c r="BS24" s="534"/>
      <c r="BT24" s="534"/>
      <c r="BU24" s="534"/>
      <c r="BV24" s="534"/>
      <c r="BW24" s="535"/>
      <c r="BX24" s="531" t="s">
        <v>167</v>
      </c>
      <c r="BY24" s="532"/>
      <c r="BZ24" s="532"/>
      <c r="CA24" s="532"/>
      <c r="CB24" s="532"/>
      <c r="CC24" s="532"/>
      <c r="CD24" s="532"/>
      <c r="CE24" s="532"/>
      <c r="CF24" s="532"/>
      <c r="CG24" s="533"/>
      <c r="CH24" s="542"/>
      <c r="CI24" s="543"/>
      <c r="CJ24" s="543"/>
      <c r="CK24" s="543"/>
      <c r="CL24" s="543"/>
      <c r="CM24" s="543"/>
      <c r="CN24" s="543"/>
      <c r="CO24" s="543"/>
      <c r="CP24" s="543"/>
      <c r="CQ24" s="543"/>
      <c r="CR24" s="543"/>
      <c r="CS24" s="543"/>
      <c r="CT24" s="543"/>
      <c r="CU24" s="543"/>
      <c r="CV24" s="543"/>
      <c r="CW24" s="543"/>
      <c r="CX24" s="543"/>
    </row>
    <row r="25" spans="1:103" s="20" customFormat="1" ht="22.5" customHeight="1" x14ac:dyDescent="0.2">
      <c r="A25" s="531" t="s">
        <v>192</v>
      </c>
      <c r="B25" s="532"/>
      <c r="C25" s="532"/>
      <c r="D25" s="532"/>
      <c r="E25" s="532"/>
      <c r="F25" s="532"/>
      <c r="G25" s="532"/>
      <c r="H25" s="533"/>
      <c r="I25" s="63"/>
      <c r="J25" s="534" t="s">
        <v>193</v>
      </c>
      <c r="K25" s="534"/>
      <c r="L25" s="534"/>
      <c r="M25" s="534"/>
      <c r="N25" s="534"/>
      <c r="O25" s="534"/>
      <c r="P25" s="534"/>
      <c r="Q25" s="534"/>
      <c r="R25" s="534"/>
      <c r="S25" s="534"/>
      <c r="T25" s="534"/>
      <c r="U25" s="534"/>
      <c r="V25" s="534"/>
      <c r="W25" s="534"/>
      <c r="X25" s="534"/>
      <c r="Y25" s="534"/>
      <c r="Z25" s="534"/>
      <c r="AA25" s="534"/>
      <c r="AB25" s="534"/>
      <c r="AC25" s="534"/>
      <c r="AD25" s="534"/>
      <c r="AE25" s="534"/>
      <c r="AF25" s="534"/>
      <c r="AG25" s="534"/>
      <c r="AH25" s="534"/>
      <c r="AI25" s="534"/>
      <c r="AJ25" s="534"/>
      <c r="AK25" s="534"/>
      <c r="AL25" s="534"/>
      <c r="AM25" s="534"/>
      <c r="AN25" s="534"/>
      <c r="AO25" s="534"/>
      <c r="AP25" s="534"/>
      <c r="AQ25" s="534"/>
      <c r="AR25" s="534"/>
      <c r="AS25" s="534"/>
      <c r="AT25" s="534"/>
      <c r="AU25" s="534"/>
      <c r="AV25" s="534"/>
      <c r="AW25" s="534"/>
      <c r="AX25" s="534"/>
      <c r="AY25" s="534"/>
      <c r="AZ25" s="534"/>
      <c r="BA25" s="534"/>
      <c r="BB25" s="534"/>
      <c r="BC25" s="534"/>
      <c r="BD25" s="534"/>
      <c r="BE25" s="534"/>
      <c r="BF25" s="534"/>
      <c r="BG25" s="534"/>
      <c r="BH25" s="534"/>
      <c r="BI25" s="534"/>
      <c r="BJ25" s="534"/>
      <c r="BK25" s="534"/>
      <c r="BL25" s="534"/>
      <c r="BM25" s="534"/>
      <c r="BN25" s="534"/>
      <c r="BO25" s="534"/>
      <c r="BP25" s="534"/>
      <c r="BQ25" s="534"/>
      <c r="BR25" s="534"/>
      <c r="BS25" s="534"/>
      <c r="BT25" s="534"/>
      <c r="BU25" s="534"/>
      <c r="BV25" s="534"/>
      <c r="BW25" s="535"/>
      <c r="BX25" s="531" t="s">
        <v>167</v>
      </c>
      <c r="BY25" s="532"/>
      <c r="BZ25" s="532"/>
      <c r="CA25" s="532"/>
      <c r="CB25" s="532"/>
      <c r="CC25" s="532"/>
      <c r="CD25" s="532"/>
      <c r="CE25" s="532"/>
      <c r="CF25" s="532"/>
      <c r="CG25" s="533"/>
      <c r="CH25" s="542"/>
      <c r="CI25" s="543"/>
      <c r="CJ25" s="543"/>
      <c r="CK25" s="543"/>
      <c r="CL25" s="543"/>
      <c r="CM25" s="543"/>
      <c r="CN25" s="543"/>
      <c r="CO25" s="543"/>
      <c r="CP25" s="543"/>
      <c r="CQ25" s="543"/>
      <c r="CR25" s="543"/>
      <c r="CS25" s="543"/>
      <c r="CT25" s="543"/>
      <c r="CU25" s="543"/>
      <c r="CV25" s="543"/>
      <c r="CW25" s="543"/>
      <c r="CX25" s="543"/>
    </row>
    <row r="26" spans="1:103" s="20" customFormat="1" ht="11.25" x14ac:dyDescent="0.2">
      <c r="A26" s="531" t="s">
        <v>194</v>
      </c>
      <c r="B26" s="532"/>
      <c r="C26" s="532"/>
      <c r="D26" s="532"/>
      <c r="E26" s="532"/>
      <c r="F26" s="532"/>
      <c r="G26" s="532"/>
      <c r="H26" s="533"/>
      <c r="I26" s="63"/>
      <c r="J26" s="534" t="s">
        <v>195</v>
      </c>
      <c r="K26" s="534"/>
      <c r="L26" s="534"/>
      <c r="M26" s="534"/>
      <c r="N26" s="534"/>
      <c r="O26" s="534"/>
      <c r="P26" s="534"/>
      <c r="Q26" s="534"/>
      <c r="R26" s="534"/>
      <c r="S26" s="534"/>
      <c r="T26" s="534"/>
      <c r="U26" s="534"/>
      <c r="V26" s="534"/>
      <c r="W26" s="534"/>
      <c r="X26" s="534"/>
      <c r="Y26" s="534"/>
      <c r="Z26" s="534"/>
      <c r="AA26" s="534"/>
      <c r="AB26" s="534"/>
      <c r="AC26" s="534"/>
      <c r="AD26" s="534"/>
      <c r="AE26" s="534"/>
      <c r="AF26" s="534"/>
      <c r="AG26" s="534"/>
      <c r="AH26" s="534"/>
      <c r="AI26" s="534"/>
      <c r="AJ26" s="534"/>
      <c r="AK26" s="534"/>
      <c r="AL26" s="534"/>
      <c r="AM26" s="534"/>
      <c r="AN26" s="534"/>
      <c r="AO26" s="534"/>
      <c r="AP26" s="534"/>
      <c r="AQ26" s="534"/>
      <c r="AR26" s="534"/>
      <c r="AS26" s="534"/>
      <c r="AT26" s="534"/>
      <c r="AU26" s="534"/>
      <c r="AV26" s="534"/>
      <c r="AW26" s="534"/>
      <c r="AX26" s="534"/>
      <c r="AY26" s="534"/>
      <c r="AZ26" s="534"/>
      <c r="BA26" s="534"/>
      <c r="BB26" s="534"/>
      <c r="BC26" s="534"/>
      <c r="BD26" s="534"/>
      <c r="BE26" s="534"/>
      <c r="BF26" s="534"/>
      <c r="BG26" s="534"/>
      <c r="BH26" s="534"/>
      <c r="BI26" s="534"/>
      <c r="BJ26" s="534"/>
      <c r="BK26" s="534"/>
      <c r="BL26" s="534"/>
      <c r="BM26" s="534"/>
      <c r="BN26" s="534"/>
      <c r="BO26" s="534"/>
      <c r="BP26" s="534"/>
      <c r="BQ26" s="534"/>
      <c r="BR26" s="534"/>
      <c r="BS26" s="534"/>
      <c r="BT26" s="534"/>
      <c r="BU26" s="534"/>
      <c r="BV26" s="534"/>
      <c r="BW26" s="535"/>
      <c r="BX26" s="531" t="s">
        <v>167</v>
      </c>
      <c r="BY26" s="532"/>
      <c r="BZ26" s="532"/>
      <c r="CA26" s="532"/>
      <c r="CB26" s="532"/>
      <c r="CC26" s="532"/>
      <c r="CD26" s="532"/>
      <c r="CE26" s="532"/>
      <c r="CF26" s="532"/>
      <c r="CG26" s="533"/>
      <c r="CH26" s="542"/>
      <c r="CI26" s="543"/>
      <c r="CJ26" s="543"/>
      <c r="CK26" s="543"/>
      <c r="CL26" s="543"/>
      <c r="CM26" s="543"/>
      <c r="CN26" s="543"/>
      <c r="CO26" s="543"/>
      <c r="CP26" s="543"/>
      <c r="CQ26" s="543"/>
      <c r="CR26" s="543"/>
      <c r="CS26" s="543"/>
      <c r="CT26" s="543"/>
      <c r="CU26" s="543"/>
      <c r="CV26" s="543"/>
      <c r="CW26" s="543"/>
      <c r="CX26" s="543"/>
    </row>
    <row r="27" spans="1:103" s="20" customFormat="1" ht="11.25" x14ac:dyDescent="0.2">
      <c r="A27" s="539" t="s">
        <v>196</v>
      </c>
      <c r="B27" s="540"/>
      <c r="C27" s="540"/>
      <c r="D27" s="540"/>
      <c r="E27" s="540"/>
      <c r="F27" s="540"/>
      <c r="G27" s="540"/>
      <c r="H27" s="541"/>
      <c r="I27" s="66"/>
      <c r="J27" s="544" t="s">
        <v>197</v>
      </c>
      <c r="K27" s="544"/>
      <c r="L27" s="544"/>
      <c r="M27" s="544"/>
      <c r="N27" s="544"/>
      <c r="O27" s="544"/>
      <c r="P27" s="544"/>
      <c r="Q27" s="544"/>
      <c r="R27" s="544"/>
      <c r="S27" s="544"/>
      <c r="T27" s="544"/>
      <c r="U27" s="544"/>
      <c r="V27" s="544"/>
      <c r="W27" s="544"/>
      <c r="X27" s="544"/>
      <c r="Y27" s="544"/>
      <c r="Z27" s="544"/>
      <c r="AA27" s="544"/>
      <c r="AB27" s="544"/>
      <c r="AC27" s="544"/>
      <c r="AD27" s="544"/>
      <c r="AE27" s="544"/>
      <c r="AF27" s="544"/>
      <c r="AG27" s="544"/>
      <c r="AH27" s="544"/>
      <c r="AI27" s="544"/>
      <c r="AJ27" s="544"/>
      <c r="AK27" s="544"/>
      <c r="AL27" s="544"/>
      <c r="AM27" s="544"/>
      <c r="AN27" s="544"/>
      <c r="AO27" s="544"/>
      <c r="AP27" s="544"/>
      <c r="AQ27" s="544"/>
      <c r="AR27" s="544"/>
      <c r="AS27" s="544"/>
      <c r="AT27" s="544"/>
      <c r="AU27" s="544"/>
      <c r="AV27" s="544"/>
      <c r="AW27" s="544"/>
      <c r="AX27" s="544"/>
      <c r="AY27" s="544"/>
      <c r="AZ27" s="544"/>
      <c r="BA27" s="544"/>
      <c r="BB27" s="544"/>
      <c r="BC27" s="544"/>
      <c r="BD27" s="544"/>
      <c r="BE27" s="544"/>
      <c r="BF27" s="544"/>
      <c r="BG27" s="544"/>
      <c r="BH27" s="544"/>
      <c r="BI27" s="544"/>
      <c r="BJ27" s="544"/>
      <c r="BK27" s="544"/>
      <c r="BL27" s="544"/>
      <c r="BM27" s="544"/>
      <c r="BN27" s="544"/>
      <c r="BO27" s="544"/>
      <c r="BP27" s="544"/>
      <c r="BQ27" s="544"/>
      <c r="BR27" s="544"/>
      <c r="BS27" s="544"/>
      <c r="BT27" s="544"/>
      <c r="BU27" s="544"/>
      <c r="BV27" s="544"/>
      <c r="BW27" s="545"/>
      <c r="BX27" s="531" t="s">
        <v>167</v>
      </c>
      <c r="BY27" s="532"/>
      <c r="BZ27" s="532"/>
      <c r="CA27" s="532"/>
      <c r="CB27" s="532"/>
      <c r="CC27" s="532"/>
      <c r="CD27" s="532"/>
      <c r="CE27" s="532"/>
      <c r="CF27" s="532"/>
      <c r="CG27" s="533"/>
      <c r="CH27" s="546">
        <f>SUM(CH28:CX29)</f>
        <v>15.74</v>
      </c>
      <c r="CI27" s="547"/>
      <c r="CJ27" s="547"/>
      <c r="CK27" s="547"/>
      <c r="CL27" s="547"/>
      <c r="CM27" s="547"/>
      <c r="CN27" s="547"/>
      <c r="CO27" s="547"/>
      <c r="CP27" s="547"/>
      <c r="CQ27" s="547"/>
      <c r="CR27" s="547"/>
      <c r="CS27" s="547"/>
      <c r="CT27" s="547"/>
      <c r="CU27" s="547"/>
      <c r="CV27" s="547"/>
      <c r="CW27" s="547"/>
      <c r="CX27" s="547"/>
    </row>
    <row r="28" spans="1:103" s="20" customFormat="1" ht="22.5" customHeight="1" x14ac:dyDescent="0.2">
      <c r="A28" s="531" t="s">
        <v>198</v>
      </c>
      <c r="B28" s="532"/>
      <c r="C28" s="532"/>
      <c r="D28" s="532"/>
      <c r="E28" s="532"/>
      <c r="F28" s="532"/>
      <c r="G28" s="532"/>
      <c r="H28" s="533"/>
      <c r="I28" s="63"/>
      <c r="J28" s="534" t="s">
        <v>199</v>
      </c>
      <c r="K28" s="534"/>
      <c r="L28" s="534"/>
      <c r="M28" s="534"/>
      <c r="N28" s="534"/>
      <c r="O28" s="534"/>
      <c r="P28" s="534"/>
      <c r="Q28" s="534"/>
      <c r="R28" s="534"/>
      <c r="S28" s="534"/>
      <c r="T28" s="534"/>
      <c r="U28" s="534"/>
      <c r="V28" s="534"/>
      <c r="W28" s="534"/>
      <c r="X28" s="534"/>
      <c r="Y28" s="534"/>
      <c r="Z28" s="534"/>
      <c r="AA28" s="534"/>
      <c r="AB28" s="534"/>
      <c r="AC28" s="534"/>
      <c r="AD28" s="534"/>
      <c r="AE28" s="534"/>
      <c r="AF28" s="534"/>
      <c r="AG28" s="534"/>
      <c r="AH28" s="534"/>
      <c r="AI28" s="534"/>
      <c r="AJ28" s="534"/>
      <c r="AK28" s="534"/>
      <c r="AL28" s="534"/>
      <c r="AM28" s="534"/>
      <c r="AN28" s="534"/>
      <c r="AO28" s="534"/>
      <c r="AP28" s="534"/>
      <c r="AQ28" s="534"/>
      <c r="AR28" s="534"/>
      <c r="AS28" s="534"/>
      <c r="AT28" s="534"/>
      <c r="AU28" s="534"/>
      <c r="AV28" s="534"/>
      <c r="AW28" s="534"/>
      <c r="AX28" s="534"/>
      <c r="AY28" s="534"/>
      <c r="AZ28" s="534"/>
      <c r="BA28" s="534"/>
      <c r="BB28" s="534"/>
      <c r="BC28" s="534"/>
      <c r="BD28" s="534"/>
      <c r="BE28" s="534"/>
      <c r="BF28" s="534"/>
      <c r="BG28" s="534"/>
      <c r="BH28" s="534"/>
      <c r="BI28" s="534"/>
      <c r="BJ28" s="534"/>
      <c r="BK28" s="534"/>
      <c r="BL28" s="534"/>
      <c r="BM28" s="534"/>
      <c r="BN28" s="534"/>
      <c r="BO28" s="534"/>
      <c r="BP28" s="534"/>
      <c r="BQ28" s="534"/>
      <c r="BR28" s="534"/>
      <c r="BS28" s="534"/>
      <c r="BT28" s="534"/>
      <c r="BU28" s="534"/>
      <c r="BV28" s="534"/>
      <c r="BW28" s="535"/>
      <c r="BX28" s="531" t="s">
        <v>167</v>
      </c>
      <c r="BY28" s="532"/>
      <c r="BZ28" s="532"/>
      <c r="CA28" s="532"/>
      <c r="CB28" s="532"/>
      <c r="CC28" s="532"/>
      <c r="CD28" s="532"/>
      <c r="CE28" s="532"/>
      <c r="CF28" s="532"/>
      <c r="CG28" s="533"/>
      <c r="CH28" s="542">
        <v>15.74</v>
      </c>
      <c r="CI28" s="543"/>
      <c r="CJ28" s="543"/>
      <c r="CK28" s="543"/>
      <c r="CL28" s="543"/>
      <c r="CM28" s="543"/>
      <c r="CN28" s="543"/>
      <c r="CO28" s="543"/>
      <c r="CP28" s="543"/>
      <c r="CQ28" s="543"/>
      <c r="CR28" s="543"/>
      <c r="CS28" s="543"/>
      <c r="CT28" s="543"/>
      <c r="CU28" s="543"/>
      <c r="CV28" s="543"/>
      <c r="CW28" s="543"/>
      <c r="CX28" s="543"/>
    </row>
    <row r="29" spans="1:103" s="20" customFormat="1" ht="11.25" x14ac:dyDescent="0.2">
      <c r="A29" s="531" t="s">
        <v>200</v>
      </c>
      <c r="B29" s="532"/>
      <c r="C29" s="532"/>
      <c r="D29" s="532"/>
      <c r="E29" s="532"/>
      <c r="F29" s="532"/>
      <c r="G29" s="532"/>
      <c r="H29" s="533"/>
      <c r="I29" s="63"/>
      <c r="J29" s="534" t="s">
        <v>201</v>
      </c>
      <c r="K29" s="534"/>
      <c r="L29" s="534"/>
      <c r="M29" s="534"/>
      <c r="N29" s="534"/>
      <c r="O29" s="534"/>
      <c r="P29" s="534"/>
      <c r="Q29" s="534"/>
      <c r="R29" s="534"/>
      <c r="S29" s="534"/>
      <c r="T29" s="534"/>
      <c r="U29" s="534"/>
      <c r="V29" s="534"/>
      <c r="W29" s="534"/>
      <c r="X29" s="534"/>
      <c r="Y29" s="534"/>
      <c r="Z29" s="534"/>
      <c r="AA29" s="534"/>
      <c r="AB29" s="534"/>
      <c r="AC29" s="534"/>
      <c r="AD29" s="534"/>
      <c r="AE29" s="534"/>
      <c r="AF29" s="534"/>
      <c r="AG29" s="534"/>
      <c r="AH29" s="534"/>
      <c r="AI29" s="534"/>
      <c r="AJ29" s="534"/>
      <c r="AK29" s="534"/>
      <c r="AL29" s="534"/>
      <c r="AM29" s="534"/>
      <c r="AN29" s="534"/>
      <c r="AO29" s="534"/>
      <c r="AP29" s="534"/>
      <c r="AQ29" s="534"/>
      <c r="AR29" s="534"/>
      <c r="AS29" s="534"/>
      <c r="AT29" s="534"/>
      <c r="AU29" s="534"/>
      <c r="AV29" s="534"/>
      <c r="AW29" s="534"/>
      <c r="AX29" s="534"/>
      <c r="AY29" s="534"/>
      <c r="AZ29" s="534"/>
      <c r="BA29" s="534"/>
      <c r="BB29" s="534"/>
      <c r="BC29" s="534"/>
      <c r="BD29" s="534"/>
      <c r="BE29" s="534"/>
      <c r="BF29" s="534"/>
      <c r="BG29" s="534"/>
      <c r="BH29" s="534"/>
      <c r="BI29" s="534"/>
      <c r="BJ29" s="534"/>
      <c r="BK29" s="534"/>
      <c r="BL29" s="534"/>
      <c r="BM29" s="534"/>
      <c r="BN29" s="534"/>
      <c r="BO29" s="534"/>
      <c r="BP29" s="534"/>
      <c r="BQ29" s="534"/>
      <c r="BR29" s="534"/>
      <c r="BS29" s="534"/>
      <c r="BT29" s="534"/>
      <c r="BU29" s="534"/>
      <c r="BV29" s="534"/>
      <c r="BW29" s="535"/>
      <c r="BX29" s="531" t="s">
        <v>167</v>
      </c>
      <c r="BY29" s="532"/>
      <c r="BZ29" s="532"/>
      <c r="CA29" s="532"/>
      <c r="CB29" s="532"/>
      <c r="CC29" s="532"/>
      <c r="CD29" s="532"/>
      <c r="CE29" s="532"/>
      <c r="CF29" s="532"/>
      <c r="CG29" s="533"/>
      <c r="CH29" s="542"/>
      <c r="CI29" s="543"/>
      <c r="CJ29" s="543"/>
      <c r="CK29" s="543"/>
      <c r="CL29" s="543"/>
      <c r="CM29" s="543"/>
      <c r="CN29" s="543"/>
      <c r="CO29" s="543"/>
      <c r="CP29" s="543"/>
      <c r="CQ29" s="543"/>
      <c r="CR29" s="543"/>
      <c r="CS29" s="543"/>
      <c r="CT29" s="543"/>
      <c r="CU29" s="543"/>
      <c r="CV29" s="543"/>
      <c r="CW29" s="543"/>
      <c r="CX29" s="543"/>
    </row>
    <row r="30" spans="1:103" s="20" customFormat="1" ht="11.25" x14ac:dyDescent="0.2">
      <c r="A30" s="539" t="s">
        <v>202</v>
      </c>
      <c r="B30" s="540"/>
      <c r="C30" s="540"/>
      <c r="D30" s="540"/>
      <c r="E30" s="540"/>
      <c r="F30" s="540"/>
      <c r="G30" s="540"/>
      <c r="H30" s="541"/>
      <c r="I30" s="66"/>
      <c r="J30" s="544" t="s">
        <v>203</v>
      </c>
      <c r="K30" s="544"/>
      <c r="L30" s="544"/>
      <c r="M30" s="544"/>
      <c r="N30" s="544"/>
      <c r="O30" s="544"/>
      <c r="P30" s="544"/>
      <c r="Q30" s="544"/>
      <c r="R30" s="544"/>
      <c r="S30" s="544"/>
      <c r="T30" s="544"/>
      <c r="U30" s="544"/>
      <c r="V30" s="544"/>
      <c r="W30" s="544"/>
      <c r="X30" s="544"/>
      <c r="Y30" s="544"/>
      <c r="Z30" s="544"/>
      <c r="AA30" s="544"/>
      <c r="AB30" s="544"/>
      <c r="AC30" s="544"/>
      <c r="AD30" s="544"/>
      <c r="AE30" s="544"/>
      <c r="AF30" s="544"/>
      <c r="AG30" s="544"/>
      <c r="AH30" s="544"/>
      <c r="AI30" s="544"/>
      <c r="AJ30" s="544"/>
      <c r="AK30" s="544"/>
      <c r="AL30" s="544"/>
      <c r="AM30" s="544"/>
      <c r="AN30" s="544"/>
      <c r="AO30" s="544"/>
      <c r="AP30" s="544"/>
      <c r="AQ30" s="544"/>
      <c r="AR30" s="544"/>
      <c r="AS30" s="544"/>
      <c r="AT30" s="544"/>
      <c r="AU30" s="544"/>
      <c r="AV30" s="544"/>
      <c r="AW30" s="544"/>
      <c r="AX30" s="544"/>
      <c r="AY30" s="544"/>
      <c r="AZ30" s="544"/>
      <c r="BA30" s="544"/>
      <c r="BB30" s="544"/>
      <c r="BC30" s="544"/>
      <c r="BD30" s="544"/>
      <c r="BE30" s="544"/>
      <c r="BF30" s="544"/>
      <c r="BG30" s="544"/>
      <c r="BH30" s="544"/>
      <c r="BI30" s="544"/>
      <c r="BJ30" s="544"/>
      <c r="BK30" s="544"/>
      <c r="BL30" s="544"/>
      <c r="BM30" s="544"/>
      <c r="BN30" s="544"/>
      <c r="BO30" s="544"/>
      <c r="BP30" s="544"/>
      <c r="BQ30" s="544"/>
      <c r="BR30" s="544"/>
      <c r="BS30" s="544"/>
      <c r="BT30" s="544"/>
      <c r="BU30" s="544"/>
      <c r="BV30" s="544"/>
      <c r="BW30" s="545"/>
      <c r="BX30" s="531" t="s">
        <v>167</v>
      </c>
      <c r="BY30" s="532"/>
      <c r="BZ30" s="532"/>
      <c r="CA30" s="532"/>
      <c r="CB30" s="532"/>
      <c r="CC30" s="532"/>
      <c r="CD30" s="532"/>
      <c r="CE30" s="532"/>
      <c r="CF30" s="532"/>
      <c r="CG30" s="533"/>
      <c r="CH30" s="546">
        <f>SUM(CH31:CX34)</f>
        <v>0</v>
      </c>
      <c r="CI30" s="547"/>
      <c r="CJ30" s="547"/>
      <c r="CK30" s="547"/>
      <c r="CL30" s="547"/>
      <c r="CM30" s="547"/>
      <c r="CN30" s="547"/>
      <c r="CO30" s="547"/>
      <c r="CP30" s="547"/>
      <c r="CQ30" s="547"/>
      <c r="CR30" s="547"/>
      <c r="CS30" s="547"/>
      <c r="CT30" s="547"/>
      <c r="CU30" s="547"/>
      <c r="CV30" s="547"/>
      <c r="CW30" s="547"/>
      <c r="CX30" s="547"/>
    </row>
    <row r="31" spans="1:103" s="20" customFormat="1" ht="11.25" customHeight="1" x14ac:dyDescent="0.2">
      <c r="A31" s="531" t="s">
        <v>204</v>
      </c>
      <c r="B31" s="532"/>
      <c r="C31" s="532"/>
      <c r="D31" s="532"/>
      <c r="E31" s="532"/>
      <c r="F31" s="532"/>
      <c r="G31" s="532"/>
      <c r="H31" s="533"/>
      <c r="I31" s="63"/>
      <c r="J31" s="534" t="s">
        <v>205</v>
      </c>
      <c r="K31" s="534"/>
      <c r="L31" s="534"/>
      <c r="M31" s="534"/>
      <c r="N31" s="534"/>
      <c r="O31" s="534"/>
      <c r="P31" s="534"/>
      <c r="Q31" s="534"/>
      <c r="R31" s="534"/>
      <c r="S31" s="534"/>
      <c r="T31" s="534"/>
      <c r="U31" s="534"/>
      <c r="V31" s="534"/>
      <c r="W31" s="534"/>
      <c r="X31" s="534"/>
      <c r="Y31" s="534"/>
      <c r="Z31" s="534"/>
      <c r="AA31" s="534"/>
      <c r="AB31" s="534"/>
      <c r="AC31" s="534"/>
      <c r="AD31" s="534"/>
      <c r="AE31" s="534"/>
      <c r="AF31" s="534"/>
      <c r="AG31" s="534"/>
      <c r="AH31" s="534"/>
      <c r="AI31" s="534"/>
      <c r="AJ31" s="534"/>
      <c r="AK31" s="534"/>
      <c r="AL31" s="534"/>
      <c r="AM31" s="534"/>
      <c r="AN31" s="534"/>
      <c r="AO31" s="534"/>
      <c r="AP31" s="534"/>
      <c r="AQ31" s="534"/>
      <c r="AR31" s="534"/>
      <c r="AS31" s="534"/>
      <c r="AT31" s="534"/>
      <c r="AU31" s="534"/>
      <c r="AV31" s="534"/>
      <c r="AW31" s="534"/>
      <c r="AX31" s="534"/>
      <c r="AY31" s="534"/>
      <c r="AZ31" s="534"/>
      <c r="BA31" s="534"/>
      <c r="BB31" s="534"/>
      <c r="BC31" s="534"/>
      <c r="BD31" s="534"/>
      <c r="BE31" s="534"/>
      <c r="BF31" s="534"/>
      <c r="BG31" s="534"/>
      <c r="BH31" s="534"/>
      <c r="BI31" s="534"/>
      <c r="BJ31" s="534"/>
      <c r="BK31" s="534"/>
      <c r="BL31" s="534"/>
      <c r="BM31" s="534"/>
      <c r="BN31" s="534"/>
      <c r="BO31" s="534"/>
      <c r="BP31" s="534"/>
      <c r="BQ31" s="534"/>
      <c r="BR31" s="534"/>
      <c r="BS31" s="534"/>
      <c r="BT31" s="534"/>
      <c r="BU31" s="534"/>
      <c r="BV31" s="534"/>
      <c r="BW31" s="535"/>
      <c r="BX31" s="531" t="s">
        <v>167</v>
      </c>
      <c r="BY31" s="532"/>
      <c r="BZ31" s="532"/>
      <c r="CA31" s="532"/>
      <c r="CB31" s="532"/>
      <c r="CC31" s="532"/>
      <c r="CD31" s="532"/>
      <c r="CE31" s="532"/>
      <c r="CF31" s="532"/>
      <c r="CG31" s="533"/>
      <c r="CH31" s="542"/>
      <c r="CI31" s="543"/>
      <c r="CJ31" s="543"/>
      <c r="CK31" s="543"/>
      <c r="CL31" s="543"/>
      <c r="CM31" s="543"/>
      <c r="CN31" s="543"/>
      <c r="CO31" s="543"/>
      <c r="CP31" s="543"/>
      <c r="CQ31" s="543"/>
      <c r="CR31" s="543"/>
      <c r="CS31" s="543"/>
      <c r="CT31" s="543"/>
      <c r="CU31" s="543"/>
      <c r="CV31" s="543"/>
      <c r="CW31" s="543"/>
      <c r="CX31" s="543"/>
    </row>
    <row r="32" spans="1:103" s="20" customFormat="1" ht="11.25" x14ac:dyDescent="0.2">
      <c r="A32" s="531" t="s">
        <v>206</v>
      </c>
      <c r="B32" s="532"/>
      <c r="C32" s="532"/>
      <c r="D32" s="532"/>
      <c r="E32" s="532"/>
      <c r="F32" s="532"/>
      <c r="G32" s="532"/>
      <c r="H32" s="533"/>
      <c r="I32" s="63"/>
      <c r="J32" s="534" t="s">
        <v>207</v>
      </c>
      <c r="K32" s="534"/>
      <c r="L32" s="534"/>
      <c r="M32" s="534"/>
      <c r="N32" s="534"/>
      <c r="O32" s="534"/>
      <c r="P32" s="534"/>
      <c r="Q32" s="534"/>
      <c r="R32" s="534"/>
      <c r="S32" s="534"/>
      <c r="T32" s="534"/>
      <c r="U32" s="534"/>
      <c r="V32" s="534"/>
      <c r="W32" s="534"/>
      <c r="X32" s="534"/>
      <c r="Y32" s="534"/>
      <c r="Z32" s="534"/>
      <c r="AA32" s="534"/>
      <c r="AB32" s="534"/>
      <c r="AC32" s="534"/>
      <c r="AD32" s="534"/>
      <c r="AE32" s="534"/>
      <c r="AF32" s="534"/>
      <c r="AG32" s="534"/>
      <c r="AH32" s="534"/>
      <c r="AI32" s="534"/>
      <c r="AJ32" s="534"/>
      <c r="AK32" s="534"/>
      <c r="AL32" s="534"/>
      <c r="AM32" s="534"/>
      <c r="AN32" s="534"/>
      <c r="AO32" s="534"/>
      <c r="AP32" s="534"/>
      <c r="AQ32" s="534"/>
      <c r="AR32" s="534"/>
      <c r="AS32" s="534"/>
      <c r="AT32" s="534"/>
      <c r="AU32" s="534"/>
      <c r="AV32" s="534"/>
      <c r="AW32" s="534"/>
      <c r="AX32" s="534"/>
      <c r="AY32" s="534"/>
      <c r="AZ32" s="534"/>
      <c r="BA32" s="534"/>
      <c r="BB32" s="534"/>
      <c r="BC32" s="534"/>
      <c r="BD32" s="534"/>
      <c r="BE32" s="534"/>
      <c r="BF32" s="534"/>
      <c r="BG32" s="534"/>
      <c r="BH32" s="534"/>
      <c r="BI32" s="534"/>
      <c r="BJ32" s="534"/>
      <c r="BK32" s="534"/>
      <c r="BL32" s="534"/>
      <c r="BM32" s="534"/>
      <c r="BN32" s="534"/>
      <c r="BO32" s="534"/>
      <c r="BP32" s="534"/>
      <c r="BQ32" s="534"/>
      <c r="BR32" s="534"/>
      <c r="BS32" s="534"/>
      <c r="BT32" s="534"/>
      <c r="BU32" s="534"/>
      <c r="BV32" s="534"/>
      <c r="BW32" s="535"/>
      <c r="BX32" s="531" t="s">
        <v>167</v>
      </c>
      <c r="BY32" s="532"/>
      <c r="BZ32" s="532"/>
      <c r="CA32" s="532"/>
      <c r="CB32" s="532"/>
      <c r="CC32" s="532"/>
      <c r="CD32" s="532"/>
      <c r="CE32" s="532"/>
      <c r="CF32" s="532"/>
      <c r="CG32" s="533"/>
      <c r="CH32" s="542"/>
      <c r="CI32" s="543"/>
      <c r="CJ32" s="543"/>
      <c r="CK32" s="543"/>
      <c r="CL32" s="543"/>
      <c r="CM32" s="543"/>
      <c r="CN32" s="543"/>
      <c r="CO32" s="543"/>
      <c r="CP32" s="543"/>
      <c r="CQ32" s="543"/>
      <c r="CR32" s="543"/>
      <c r="CS32" s="543"/>
      <c r="CT32" s="543"/>
      <c r="CU32" s="543"/>
      <c r="CV32" s="543"/>
      <c r="CW32" s="543"/>
      <c r="CX32" s="543"/>
    </row>
    <row r="33" spans="1:102" s="20" customFormat="1" ht="11.25" x14ac:dyDescent="0.2">
      <c r="A33" s="531" t="s">
        <v>208</v>
      </c>
      <c r="B33" s="532"/>
      <c r="C33" s="532"/>
      <c r="D33" s="532"/>
      <c r="E33" s="532"/>
      <c r="F33" s="532"/>
      <c r="G33" s="532"/>
      <c r="H33" s="533"/>
      <c r="I33" s="63"/>
      <c r="J33" s="534" t="s">
        <v>209</v>
      </c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4"/>
      <c r="AA33" s="534"/>
      <c r="AB33" s="534"/>
      <c r="AC33" s="534"/>
      <c r="AD33" s="534"/>
      <c r="AE33" s="534"/>
      <c r="AF33" s="534"/>
      <c r="AG33" s="534"/>
      <c r="AH33" s="534"/>
      <c r="AI33" s="534"/>
      <c r="AJ33" s="534"/>
      <c r="AK33" s="534"/>
      <c r="AL33" s="534"/>
      <c r="AM33" s="534"/>
      <c r="AN33" s="534"/>
      <c r="AO33" s="534"/>
      <c r="AP33" s="534"/>
      <c r="AQ33" s="534"/>
      <c r="AR33" s="534"/>
      <c r="AS33" s="534"/>
      <c r="AT33" s="534"/>
      <c r="AU33" s="534"/>
      <c r="AV33" s="534"/>
      <c r="AW33" s="534"/>
      <c r="AX33" s="534"/>
      <c r="AY33" s="534"/>
      <c r="AZ33" s="534"/>
      <c r="BA33" s="534"/>
      <c r="BB33" s="534"/>
      <c r="BC33" s="534"/>
      <c r="BD33" s="534"/>
      <c r="BE33" s="534"/>
      <c r="BF33" s="534"/>
      <c r="BG33" s="534"/>
      <c r="BH33" s="534"/>
      <c r="BI33" s="534"/>
      <c r="BJ33" s="534"/>
      <c r="BK33" s="534"/>
      <c r="BL33" s="534"/>
      <c r="BM33" s="534"/>
      <c r="BN33" s="534"/>
      <c r="BO33" s="534"/>
      <c r="BP33" s="534"/>
      <c r="BQ33" s="534"/>
      <c r="BR33" s="534"/>
      <c r="BS33" s="534"/>
      <c r="BT33" s="534"/>
      <c r="BU33" s="534"/>
      <c r="BV33" s="534"/>
      <c r="BW33" s="535"/>
      <c r="BX33" s="531" t="s">
        <v>167</v>
      </c>
      <c r="BY33" s="532"/>
      <c r="BZ33" s="532"/>
      <c r="CA33" s="532"/>
      <c r="CB33" s="532"/>
      <c r="CC33" s="532"/>
      <c r="CD33" s="532"/>
      <c r="CE33" s="532"/>
      <c r="CF33" s="532"/>
      <c r="CG33" s="533"/>
      <c r="CH33" s="542"/>
      <c r="CI33" s="543"/>
      <c r="CJ33" s="543"/>
      <c r="CK33" s="543"/>
      <c r="CL33" s="543"/>
      <c r="CM33" s="543"/>
      <c r="CN33" s="543"/>
      <c r="CO33" s="543"/>
      <c r="CP33" s="543"/>
      <c r="CQ33" s="543"/>
      <c r="CR33" s="543"/>
      <c r="CS33" s="543"/>
      <c r="CT33" s="543"/>
      <c r="CU33" s="543"/>
      <c r="CV33" s="543"/>
      <c r="CW33" s="543"/>
      <c r="CX33" s="543"/>
    </row>
    <row r="34" spans="1:102" s="20" customFormat="1" ht="11.25" x14ac:dyDescent="0.2">
      <c r="A34" s="531" t="s">
        <v>210</v>
      </c>
      <c r="B34" s="532"/>
      <c r="C34" s="532"/>
      <c r="D34" s="532"/>
      <c r="E34" s="532"/>
      <c r="F34" s="532"/>
      <c r="G34" s="532"/>
      <c r="H34" s="533"/>
      <c r="I34" s="63"/>
      <c r="J34" s="534" t="s">
        <v>211</v>
      </c>
      <c r="K34" s="534"/>
      <c r="L34" s="534"/>
      <c r="M34" s="534"/>
      <c r="N34" s="534"/>
      <c r="O34" s="534"/>
      <c r="P34" s="534"/>
      <c r="Q34" s="534"/>
      <c r="R34" s="534"/>
      <c r="S34" s="534"/>
      <c r="T34" s="534"/>
      <c r="U34" s="534"/>
      <c r="V34" s="534"/>
      <c r="W34" s="534"/>
      <c r="X34" s="534"/>
      <c r="Y34" s="534"/>
      <c r="Z34" s="534"/>
      <c r="AA34" s="534"/>
      <c r="AB34" s="534"/>
      <c r="AC34" s="534"/>
      <c r="AD34" s="534"/>
      <c r="AE34" s="534"/>
      <c r="AF34" s="534"/>
      <c r="AG34" s="534"/>
      <c r="AH34" s="534"/>
      <c r="AI34" s="534"/>
      <c r="AJ34" s="534"/>
      <c r="AK34" s="534"/>
      <c r="AL34" s="534"/>
      <c r="AM34" s="534"/>
      <c r="AN34" s="534"/>
      <c r="AO34" s="534"/>
      <c r="AP34" s="534"/>
      <c r="AQ34" s="534"/>
      <c r="AR34" s="534"/>
      <c r="AS34" s="534"/>
      <c r="AT34" s="534"/>
      <c r="AU34" s="534"/>
      <c r="AV34" s="534"/>
      <c r="AW34" s="534"/>
      <c r="AX34" s="534"/>
      <c r="AY34" s="534"/>
      <c r="AZ34" s="534"/>
      <c r="BA34" s="534"/>
      <c r="BB34" s="534"/>
      <c r="BC34" s="534"/>
      <c r="BD34" s="534"/>
      <c r="BE34" s="534"/>
      <c r="BF34" s="534"/>
      <c r="BG34" s="534"/>
      <c r="BH34" s="534"/>
      <c r="BI34" s="534"/>
      <c r="BJ34" s="534"/>
      <c r="BK34" s="534"/>
      <c r="BL34" s="534"/>
      <c r="BM34" s="534"/>
      <c r="BN34" s="534"/>
      <c r="BO34" s="534"/>
      <c r="BP34" s="534"/>
      <c r="BQ34" s="534"/>
      <c r="BR34" s="534"/>
      <c r="BS34" s="534"/>
      <c r="BT34" s="534"/>
      <c r="BU34" s="534"/>
      <c r="BV34" s="534"/>
      <c r="BW34" s="535"/>
      <c r="BX34" s="531" t="s">
        <v>167</v>
      </c>
      <c r="BY34" s="532"/>
      <c r="BZ34" s="532"/>
      <c r="CA34" s="532"/>
      <c r="CB34" s="532"/>
      <c r="CC34" s="532"/>
      <c r="CD34" s="532"/>
      <c r="CE34" s="532"/>
      <c r="CF34" s="532"/>
      <c r="CG34" s="533"/>
      <c r="CH34" s="542"/>
      <c r="CI34" s="543"/>
      <c r="CJ34" s="543"/>
      <c r="CK34" s="543"/>
      <c r="CL34" s="543"/>
      <c r="CM34" s="543"/>
      <c r="CN34" s="543"/>
      <c r="CO34" s="543"/>
      <c r="CP34" s="543"/>
      <c r="CQ34" s="543"/>
      <c r="CR34" s="543"/>
      <c r="CS34" s="543"/>
      <c r="CT34" s="543"/>
      <c r="CU34" s="543"/>
      <c r="CV34" s="543"/>
      <c r="CW34" s="543"/>
      <c r="CX34" s="543"/>
    </row>
    <row r="35" spans="1:102" s="20" customFormat="1" ht="11.25" x14ac:dyDescent="0.2">
      <c r="A35" s="539" t="s">
        <v>212</v>
      </c>
      <c r="B35" s="540"/>
      <c r="C35" s="540"/>
      <c r="D35" s="540"/>
      <c r="E35" s="540"/>
      <c r="F35" s="540"/>
      <c r="G35" s="540"/>
      <c r="H35" s="541"/>
      <c r="I35" s="66"/>
      <c r="J35" s="544" t="s">
        <v>213</v>
      </c>
      <c r="K35" s="544"/>
      <c r="L35" s="544"/>
      <c r="M35" s="544"/>
      <c r="N35" s="544"/>
      <c r="O35" s="544"/>
      <c r="P35" s="544"/>
      <c r="Q35" s="544"/>
      <c r="R35" s="544"/>
      <c r="S35" s="544"/>
      <c r="T35" s="544"/>
      <c r="U35" s="544"/>
      <c r="V35" s="544"/>
      <c r="W35" s="544"/>
      <c r="X35" s="544"/>
      <c r="Y35" s="544"/>
      <c r="Z35" s="544"/>
      <c r="AA35" s="544"/>
      <c r="AB35" s="544"/>
      <c r="AC35" s="544"/>
      <c r="AD35" s="544"/>
      <c r="AE35" s="544"/>
      <c r="AF35" s="544"/>
      <c r="AG35" s="544"/>
      <c r="AH35" s="544"/>
      <c r="AI35" s="544"/>
      <c r="AJ35" s="544"/>
      <c r="AK35" s="544"/>
      <c r="AL35" s="544"/>
      <c r="AM35" s="544"/>
      <c r="AN35" s="544"/>
      <c r="AO35" s="544"/>
      <c r="AP35" s="544"/>
      <c r="AQ35" s="544"/>
      <c r="AR35" s="544"/>
      <c r="AS35" s="544"/>
      <c r="AT35" s="544"/>
      <c r="AU35" s="544"/>
      <c r="AV35" s="544"/>
      <c r="AW35" s="544"/>
      <c r="AX35" s="544"/>
      <c r="AY35" s="544"/>
      <c r="AZ35" s="544"/>
      <c r="BA35" s="544"/>
      <c r="BB35" s="544"/>
      <c r="BC35" s="544"/>
      <c r="BD35" s="544"/>
      <c r="BE35" s="544"/>
      <c r="BF35" s="544"/>
      <c r="BG35" s="544"/>
      <c r="BH35" s="544"/>
      <c r="BI35" s="544"/>
      <c r="BJ35" s="544"/>
      <c r="BK35" s="544"/>
      <c r="BL35" s="544"/>
      <c r="BM35" s="544"/>
      <c r="BN35" s="544"/>
      <c r="BO35" s="544"/>
      <c r="BP35" s="544"/>
      <c r="BQ35" s="544"/>
      <c r="BR35" s="544"/>
      <c r="BS35" s="544"/>
      <c r="BT35" s="544"/>
      <c r="BU35" s="544"/>
      <c r="BV35" s="544"/>
      <c r="BW35" s="545"/>
      <c r="BX35" s="531" t="s">
        <v>167</v>
      </c>
      <c r="BY35" s="532"/>
      <c r="BZ35" s="532"/>
      <c r="CA35" s="532"/>
      <c r="CB35" s="532"/>
      <c r="CC35" s="532"/>
      <c r="CD35" s="532"/>
      <c r="CE35" s="532"/>
      <c r="CF35" s="532"/>
      <c r="CG35" s="533"/>
      <c r="CH35" s="546">
        <f>SUM(CH36:CX40)</f>
        <v>15.6</v>
      </c>
      <c r="CI35" s="547"/>
      <c r="CJ35" s="547"/>
      <c r="CK35" s="547"/>
      <c r="CL35" s="547"/>
      <c r="CM35" s="547"/>
      <c r="CN35" s="547"/>
      <c r="CO35" s="547"/>
      <c r="CP35" s="547"/>
      <c r="CQ35" s="547"/>
      <c r="CR35" s="547"/>
      <c r="CS35" s="547"/>
      <c r="CT35" s="547"/>
      <c r="CU35" s="547"/>
      <c r="CV35" s="547"/>
      <c r="CW35" s="547"/>
      <c r="CX35" s="547"/>
    </row>
    <row r="36" spans="1:102" s="20" customFormat="1" ht="11.25" customHeight="1" x14ac:dyDescent="0.2">
      <c r="A36" s="531" t="s">
        <v>214</v>
      </c>
      <c r="B36" s="532"/>
      <c r="C36" s="532"/>
      <c r="D36" s="532"/>
      <c r="E36" s="532"/>
      <c r="F36" s="532"/>
      <c r="G36" s="532"/>
      <c r="H36" s="533"/>
      <c r="I36" s="63"/>
      <c r="J36" s="534" t="s">
        <v>215</v>
      </c>
      <c r="K36" s="534"/>
      <c r="L36" s="534"/>
      <c r="M36" s="534"/>
      <c r="N36" s="534"/>
      <c r="O36" s="534"/>
      <c r="P36" s="534"/>
      <c r="Q36" s="534"/>
      <c r="R36" s="534"/>
      <c r="S36" s="534"/>
      <c r="T36" s="534"/>
      <c r="U36" s="534"/>
      <c r="V36" s="534"/>
      <c r="W36" s="534"/>
      <c r="X36" s="534"/>
      <c r="Y36" s="534"/>
      <c r="Z36" s="534"/>
      <c r="AA36" s="534"/>
      <c r="AB36" s="534"/>
      <c r="AC36" s="534"/>
      <c r="AD36" s="534"/>
      <c r="AE36" s="534"/>
      <c r="AF36" s="534"/>
      <c r="AG36" s="534"/>
      <c r="AH36" s="534"/>
      <c r="AI36" s="534"/>
      <c r="AJ36" s="534"/>
      <c r="AK36" s="534"/>
      <c r="AL36" s="534"/>
      <c r="AM36" s="534"/>
      <c r="AN36" s="534"/>
      <c r="AO36" s="534"/>
      <c r="AP36" s="534"/>
      <c r="AQ36" s="534"/>
      <c r="AR36" s="534"/>
      <c r="AS36" s="534"/>
      <c r="AT36" s="534"/>
      <c r="AU36" s="534"/>
      <c r="AV36" s="534"/>
      <c r="AW36" s="534"/>
      <c r="AX36" s="534"/>
      <c r="AY36" s="534"/>
      <c r="AZ36" s="534"/>
      <c r="BA36" s="534"/>
      <c r="BB36" s="534"/>
      <c r="BC36" s="534"/>
      <c r="BD36" s="534"/>
      <c r="BE36" s="534"/>
      <c r="BF36" s="534"/>
      <c r="BG36" s="534"/>
      <c r="BH36" s="534"/>
      <c r="BI36" s="534"/>
      <c r="BJ36" s="534"/>
      <c r="BK36" s="534"/>
      <c r="BL36" s="534"/>
      <c r="BM36" s="534"/>
      <c r="BN36" s="534"/>
      <c r="BO36" s="534"/>
      <c r="BP36" s="534"/>
      <c r="BQ36" s="534"/>
      <c r="BR36" s="534"/>
      <c r="BS36" s="534"/>
      <c r="BT36" s="534"/>
      <c r="BU36" s="534"/>
      <c r="BV36" s="534"/>
      <c r="BW36" s="535"/>
      <c r="BX36" s="531" t="s">
        <v>167</v>
      </c>
      <c r="BY36" s="532"/>
      <c r="BZ36" s="532"/>
      <c r="CA36" s="532"/>
      <c r="CB36" s="532"/>
      <c r="CC36" s="532"/>
      <c r="CD36" s="532"/>
      <c r="CE36" s="532"/>
      <c r="CF36" s="532"/>
      <c r="CG36" s="533"/>
      <c r="CH36" s="542">
        <v>15.6</v>
      </c>
      <c r="CI36" s="543"/>
      <c r="CJ36" s="543"/>
      <c r="CK36" s="543"/>
      <c r="CL36" s="543"/>
      <c r="CM36" s="543"/>
      <c r="CN36" s="543"/>
      <c r="CO36" s="543"/>
      <c r="CP36" s="543"/>
      <c r="CQ36" s="543"/>
      <c r="CR36" s="543"/>
      <c r="CS36" s="543"/>
      <c r="CT36" s="543"/>
      <c r="CU36" s="543"/>
      <c r="CV36" s="543"/>
      <c r="CW36" s="543"/>
      <c r="CX36" s="543"/>
    </row>
    <row r="37" spans="1:102" s="20" customFormat="1" ht="11.25" x14ac:dyDescent="0.2">
      <c r="A37" s="531" t="s">
        <v>216</v>
      </c>
      <c r="B37" s="532"/>
      <c r="C37" s="532"/>
      <c r="D37" s="532"/>
      <c r="E37" s="532"/>
      <c r="F37" s="532"/>
      <c r="G37" s="532"/>
      <c r="H37" s="533"/>
      <c r="I37" s="63"/>
      <c r="J37" s="534" t="s">
        <v>217</v>
      </c>
      <c r="K37" s="534"/>
      <c r="L37" s="534"/>
      <c r="M37" s="534"/>
      <c r="N37" s="534"/>
      <c r="O37" s="534"/>
      <c r="P37" s="534"/>
      <c r="Q37" s="534"/>
      <c r="R37" s="534"/>
      <c r="S37" s="534"/>
      <c r="T37" s="534"/>
      <c r="U37" s="534"/>
      <c r="V37" s="534"/>
      <c r="W37" s="534"/>
      <c r="X37" s="534"/>
      <c r="Y37" s="534"/>
      <c r="Z37" s="534"/>
      <c r="AA37" s="534"/>
      <c r="AB37" s="534"/>
      <c r="AC37" s="534"/>
      <c r="AD37" s="534"/>
      <c r="AE37" s="534"/>
      <c r="AF37" s="534"/>
      <c r="AG37" s="534"/>
      <c r="AH37" s="534"/>
      <c r="AI37" s="534"/>
      <c r="AJ37" s="534"/>
      <c r="AK37" s="534"/>
      <c r="AL37" s="534"/>
      <c r="AM37" s="534"/>
      <c r="AN37" s="534"/>
      <c r="AO37" s="534"/>
      <c r="AP37" s="534"/>
      <c r="AQ37" s="534"/>
      <c r="AR37" s="534"/>
      <c r="AS37" s="534"/>
      <c r="AT37" s="534"/>
      <c r="AU37" s="534"/>
      <c r="AV37" s="534"/>
      <c r="AW37" s="534"/>
      <c r="AX37" s="534"/>
      <c r="AY37" s="534"/>
      <c r="AZ37" s="534"/>
      <c r="BA37" s="534"/>
      <c r="BB37" s="534"/>
      <c r="BC37" s="534"/>
      <c r="BD37" s="534"/>
      <c r="BE37" s="534"/>
      <c r="BF37" s="534"/>
      <c r="BG37" s="534"/>
      <c r="BH37" s="534"/>
      <c r="BI37" s="534"/>
      <c r="BJ37" s="534"/>
      <c r="BK37" s="534"/>
      <c r="BL37" s="534"/>
      <c r="BM37" s="534"/>
      <c r="BN37" s="534"/>
      <c r="BO37" s="534"/>
      <c r="BP37" s="534"/>
      <c r="BQ37" s="534"/>
      <c r="BR37" s="534"/>
      <c r="BS37" s="534"/>
      <c r="BT37" s="534"/>
      <c r="BU37" s="534"/>
      <c r="BV37" s="534"/>
      <c r="BW37" s="535"/>
      <c r="BX37" s="531" t="s">
        <v>167</v>
      </c>
      <c r="BY37" s="532"/>
      <c r="BZ37" s="532"/>
      <c r="CA37" s="532"/>
      <c r="CB37" s="532"/>
      <c r="CC37" s="532"/>
      <c r="CD37" s="532"/>
      <c r="CE37" s="532"/>
      <c r="CF37" s="532"/>
      <c r="CG37" s="533"/>
      <c r="CH37" s="542"/>
      <c r="CI37" s="543"/>
      <c r="CJ37" s="543"/>
      <c r="CK37" s="543"/>
      <c r="CL37" s="543"/>
      <c r="CM37" s="543"/>
      <c r="CN37" s="543"/>
      <c r="CO37" s="543"/>
      <c r="CP37" s="543"/>
      <c r="CQ37" s="543"/>
      <c r="CR37" s="543"/>
      <c r="CS37" s="543"/>
      <c r="CT37" s="543"/>
      <c r="CU37" s="543"/>
      <c r="CV37" s="543"/>
      <c r="CW37" s="543"/>
      <c r="CX37" s="543"/>
    </row>
    <row r="38" spans="1:102" s="20" customFormat="1" ht="11.25" x14ac:dyDescent="0.2">
      <c r="A38" s="531" t="s">
        <v>218</v>
      </c>
      <c r="B38" s="532"/>
      <c r="C38" s="532"/>
      <c r="D38" s="532"/>
      <c r="E38" s="532"/>
      <c r="F38" s="532"/>
      <c r="G38" s="532"/>
      <c r="H38" s="533"/>
      <c r="I38" s="63"/>
      <c r="J38" s="534" t="s">
        <v>219</v>
      </c>
      <c r="K38" s="534"/>
      <c r="L38" s="534"/>
      <c r="M38" s="534"/>
      <c r="N38" s="534"/>
      <c r="O38" s="534"/>
      <c r="P38" s="534"/>
      <c r="Q38" s="534"/>
      <c r="R38" s="534"/>
      <c r="S38" s="534"/>
      <c r="T38" s="534"/>
      <c r="U38" s="534"/>
      <c r="V38" s="534"/>
      <c r="W38" s="534"/>
      <c r="X38" s="534"/>
      <c r="Y38" s="534"/>
      <c r="Z38" s="534"/>
      <c r="AA38" s="534"/>
      <c r="AB38" s="534"/>
      <c r="AC38" s="534"/>
      <c r="AD38" s="534"/>
      <c r="AE38" s="534"/>
      <c r="AF38" s="534"/>
      <c r="AG38" s="534"/>
      <c r="AH38" s="534"/>
      <c r="AI38" s="534"/>
      <c r="AJ38" s="534"/>
      <c r="AK38" s="534"/>
      <c r="AL38" s="534"/>
      <c r="AM38" s="534"/>
      <c r="AN38" s="534"/>
      <c r="AO38" s="534"/>
      <c r="AP38" s="534"/>
      <c r="AQ38" s="534"/>
      <c r="AR38" s="534"/>
      <c r="AS38" s="534"/>
      <c r="AT38" s="534"/>
      <c r="AU38" s="534"/>
      <c r="AV38" s="534"/>
      <c r="AW38" s="534"/>
      <c r="AX38" s="534"/>
      <c r="AY38" s="534"/>
      <c r="AZ38" s="534"/>
      <c r="BA38" s="534"/>
      <c r="BB38" s="534"/>
      <c r="BC38" s="534"/>
      <c r="BD38" s="534"/>
      <c r="BE38" s="534"/>
      <c r="BF38" s="534"/>
      <c r="BG38" s="534"/>
      <c r="BH38" s="534"/>
      <c r="BI38" s="534"/>
      <c r="BJ38" s="534"/>
      <c r="BK38" s="534"/>
      <c r="BL38" s="534"/>
      <c r="BM38" s="534"/>
      <c r="BN38" s="534"/>
      <c r="BO38" s="534"/>
      <c r="BP38" s="534"/>
      <c r="BQ38" s="534"/>
      <c r="BR38" s="534"/>
      <c r="BS38" s="534"/>
      <c r="BT38" s="534"/>
      <c r="BU38" s="534"/>
      <c r="BV38" s="534"/>
      <c r="BW38" s="535"/>
      <c r="BX38" s="531" t="s">
        <v>167</v>
      </c>
      <c r="BY38" s="532"/>
      <c r="BZ38" s="532"/>
      <c r="CA38" s="532"/>
      <c r="CB38" s="532"/>
      <c r="CC38" s="532"/>
      <c r="CD38" s="532"/>
      <c r="CE38" s="532"/>
      <c r="CF38" s="532"/>
      <c r="CG38" s="533"/>
      <c r="CH38" s="542"/>
      <c r="CI38" s="543"/>
      <c r="CJ38" s="543"/>
      <c r="CK38" s="543"/>
      <c r="CL38" s="543"/>
      <c r="CM38" s="543"/>
      <c r="CN38" s="543"/>
      <c r="CO38" s="543"/>
      <c r="CP38" s="543"/>
      <c r="CQ38" s="543"/>
      <c r="CR38" s="543"/>
      <c r="CS38" s="543"/>
      <c r="CT38" s="543"/>
      <c r="CU38" s="543"/>
      <c r="CV38" s="543"/>
      <c r="CW38" s="543"/>
      <c r="CX38" s="543"/>
    </row>
    <row r="39" spans="1:102" s="20" customFormat="1" ht="11.25" x14ac:dyDescent="0.2">
      <c r="A39" s="531" t="s">
        <v>220</v>
      </c>
      <c r="B39" s="532"/>
      <c r="C39" s="532"/>
      <c r="D39" s="532"/>
      <c r="E39" s="532"/>
      <c r="F39" s="532"/>
      <c r="G39" s="532"/>
      <c r="H39" s="533"/>
      <c r="I39" s="63"/>
      <c r="J39" s="534" t="s">
        <v>221</v>
      </c>
      <c r="K39" s="534"/>
      <c r="L39" s="534"/>
      <c r="M39" s="534"/>
      <c r="N39" s="534"/>
      <c r="O39" s="534"/>
      <c r="P39" s="534"/>
      <c r="Q39" s="534"/>
      <c r="R39" s="534"/>
      <c r="S39" s="534"/>
      <c r="T39" s="534"/>
      <c r="U39" s="534"/>
      <c r="V39" s="534"/>
      <c r="W39" s="534"/>
      <c r="X39" s="534"/>
      <c r="Y39" s="534"/>
      <c r="Z39" s="534"/>
      <c r="AA39" s="534"/>
      <c r="AB39" s="534"/>
      <c r="AC39" s="534"/>
      <c r="AD39" s="534"/>
      <c r="AE39" s="534"/>
      <c r="AF39" s="534"/>
      <c r="AG39" s="534"/>
      <c r="AH39" s="534"/>
      <c r="AI39" s="534"/>
      <c r="AJ39" s="534"/>
      <c r="AK39" s="534"/>
      <c r="AL39" s="534"/>
      <c r="AM39" s="534"/>
      <c r="AN39" s="534"/>
      <c r="AO39" s="534"/>
      <c r="AP39" s="534"/>
      <c r="AQ39" s="534"/>
      <c r="AR39" s="534"/>
      <c r="AS39" s="534"/>
      <c r="AT39" s="534"/>
      <c r="AU39" s="534"/>
      <c r="AV39" s="534"/>
      <c r="AW39" s="534"/>
      <c r="AX39" s="534"/>
      <c r="AY39" s="534"/>
      <c r="AZ39" s="534"/>
      <c r="BA39" s="534"/>
      <c r="BB39" s="534"/>
      <c r="BC39" s="534"/>
      <c r="BD39" s="534"/>
      <c r="BE39" s="534"/>
      <c r="BF39" s="534"/>
      <c r="BG39" s="534"/>
      <c r="BH39" s="534"/>
      <c r="BI39" s="534"/>
      <c r="BJ39" s="534"/>
      <c r="BK39" s="534"/>
      <c r="BL39" s="534"/>
      <c r="BM39" s="534"/>
      <c r="BN39" s="534"/>
      <c r="BO39" s="534"/>
      <c r="BP39" s="534"/>
      <c r="BQ39" s="534"/>
      <c r="BR39" s="534"/>
      <c r="BS39" s="534"/>
      <c r="BT39" s="534"/>
      <c r="BU39" s="534"/>
      <c r="BV39" s="534"/>
      <c r="BW39" s="535"/>
      <c r="BX39" s="531" t="s">
        <v>167</v>
      </c>
      <c r="BY39" s="532"/>
      <c r="BZ39" s="532"/>
      <c r="CA39" s="532"/>
      <c r="CB39" s="532"/>
      <c r="CC39" s="532"/>
      <c r="CD39" s="532"/>
      <c r="CE39" s="532"/>
      <c r="CF39" s="532"/>
      <c r="CG39" s="533"/>
      <c r="CH39" s="542"/>
      <c r="CI39" s="543"/>
      <c r="CJ39" s="543"/>
      <c r="CK39" s="543"/>
      <c r="CL39" s="543"/>
      <c r="CM39" s="543"/>
      <c r="CN39" s="543"/>
      <c r="CO39" s="543"/>
      <c r="CP39" s="543"/>
      <c r="CQ39" s="543"/>
      <c r="CR39" s="543"/>
      <c r="CS39" s="543"/>
      <c r="CT39" s="543"/>
      <c r="CU39" s="543"/>
      <c r="CV39" s="543"/>
      <c r="CW39" s="543"/>
      <c r="CX39" s="543"/>
    </row>
    <row r="40" spans="1:102" s="20" customFormat="1" ht="11.25" customHeight="1" x14ac:dyDescent="0.2">
      <c r="A40" s="531" t="s">
        <v>222</v>
      </c>
      <c r="B40" s="532"/>
      <c r="C40" s="532"/>
      <c r="D40" s="532"/>
      <c r="E40" s="532"/>
      <c r="F40" s="532"/>
      <c r="G40" s="532"/>
      <c r="H40" s="533"/>
      <c r="I40" s="63"/>
      <c r="J40" s="534" t="s">
        <v>223</v>
      </c>
      <c r="K40" s="534"/>
      <c r="L40" s="534"/>
      <c r="M40" s="534"/>
      <c r="N40" s="534"/>
      <c r="O40" s="534"/>
      <c r="P40" s="534"/>
      <c r="Q40" s="534"/>
      <c r="R40" s="534"/>
      <c r="S40" s="534"/>
      <c r="T40" s="534"/>
      <c r="U40" s="534"/>
      <c r="V40" s="534"/>
      <c r="W40" s="534"/>
      <c r="X40" s="534"/>
      <c r="Y40" s="534"/>
      <c r="Z40" s="534"/>
      <c r="AA40" s="534"/>
      <c r="AB40" s="534"/>
      <c r="AC40" s="534"/>
      <c r="AD40" s="534"/>
      <c r="AE40" s="534"/>
      <c r="AF40" s="534"/>
      <c r="AG40" s="534"/>
      <c r="AH40" s="534"/>
      <c r="AI40" s="534"/>
      <c r="AJ40" s="534"/>
      <c r="AK40" s="534"/>
      <c r="AL40" s="534"/>
      <c r="AM40" s="534"/>
      <c r="AN40" s="534"/>
      <c r="AO40" s="534"/>
      <c r="AP40" s="534"/>
      <c r="AQ40" s="534"/>
      <c r="AR40" s="534"/>
      <c r="AS40" s="534"/>
      <c r="AT40" s="534"/>
      <c r="AU40" s="534"/>
      <c r="AV40" s="534"/>
      <c r="AW40" s="534"/>
      <c r="AX40" s="534"/>
      <c r="AY40" s="534"/>
      <c r="AZ40" s="534"/>
      <c r="BA40" s="534"/>
      <c r="BB40" s="534"/>
      <c r="BC40" s="534"/>
      <c r="BD40" s="534"/>
      <c r="BE40" s="534"/>
      <c r="BF40" s="534"/>
      <c r="BG40" s="534"/>
      <c r="BH40" s="534"/>
      <c r="BI40" s="534"/>
      <c r="BJ40" s="534"/>
      <c r="BK40" s="534"/>
      <c r="BL40" s="534"/>
      <c r="BM40" s="534"/>
      <c r="BN40" s="534"/>
      <c r="BO40" s="534"/>
      <c r="BP40" s="534"/>
      <c r="BQ40" s="534"/>
      <c r="BR40" s="534"/>
      <c r="BS40" s="534"/>
      <c r="BT40" s="534"/>
      <c r="BU40" s="534"/>
      <c r="BV40" s="534"/>
      <c r="BW40" s="535"/>
      <c r="BX40" s="531" t="s">
        <v>167</v>
      </c>
      <c r="BY40" s="532"/>
      <c r="BZ40" s="532"/>
      <c r="CA40" s="532"/>
      <c r="CB40" s="532"/>
      <c r="CC40" s="532"/>
      <c r="CD40" s="532"/>
      <c r="CE40" s="532"/>
      <c r="CF40" s="532"/>
      <c r="CG40" s="533"/>
      <c r="CH40" s="542">
        <f>SUM(CH41:CX44)</f>
        <v>0</v>
      </c>
      <c r="CI40" s="543"/>
      <c r="CJ40" s="543"/>
      <c r="CK40" s="543"/>
      <c r="CL40" s="543"/>
      <c r="CM40" s="543"/>
      <c r="CN40" s="543"/>
      <c r="CO40" s="543"/>
      <c r="CP40" s="543"/>
      <c r="CQ40" s="543"/>
      <c r="CR40" s="543"/>
      <c r="CS40" s="543"/>
      <c r="CT40" s="543"/>
      <c r="CU40" s="543"/>
      <c r="CV40" s="543"/>
      <c r="CW40" s="543"/>
      <c r="CX40" s="543"/>
    </row>
    <row r="41" spans="1:102" s="20" customFormat="1" ht="11.25" customHeight="1" x14ac:dyDescent="0.2">
      <c r="A41" s="531" t="s">
        <v>224</v>
      </c>
      <c r="B41" s="532"/>
      <c r="C41" s="532"/>
      <c r="D41" s="532"/>
      <c r="E41" s="532"/>
      <c r="F41" s="532"/>
      <c r="G41" s="532"/>
      <c r="H41" s="533"/>
      <c r="I41" s="63"/>
      <c r="J41" s="534" t="s">
        <v>225</v>
      </c>
      <c r="K41" s="534"/>
      <c r="L41" s="534"/>
      <c r="M41" s="534"/>
      <c r="N41" s="534"/>
      <c r="O41" s="534"/>
      <c r="P41" s="534"/>
      <c r="Q41" s="534"/>
      <c r="R41" s="534"/>
      <c r="S41" s="534"/>
      <c r="T41" s="534"/>
      <c r="U41" s="534"/>
      <c r="V41" s="534"/>
      <c r="W41" s="534"/>
      <c r="X41" s="534"/>
      <c r="Y41" s="534"/>
      <c r="Z41" s="534"/>
      <c r="AA41" s="534"/>
      <c r="AB41" s="534"/>
      <c r="AC41" s="534"/>
      <c r="AD41" s="534"/>
      <c r="AE41" s="534"/>
      <c r="AF41" s="534"/>
      <c r="AG41" s="534"/>
      <c r="AH41" s="534"/>
      <c r="AI41" s="534"/>
      <c r="AJ41" s="534"/>
      <c r="AK41" s="534"/>
      <c r="AL41" s="534"/>
      <c r="AM41" s="534"/>
      <c r="AN41" s="534"/>
      <c r="AO41" s="534"/>
      <c r="AP41" s="534"/>
      <c r="AQ41" s="534"/>
      <c r="AR41" s="534"/>
      <c r="AS41" s="534"/>
      <c r="AT41" s="534"/>
      <c r="AU41" s="534"/>
      <c r="AV41" s="534"/>
      <c r="AW41" s="534"/>
      <c r="AX41" s="534"/>
      <c r="AY41" s="534"/>
      <c r="AZ41" s="534"/>
      <c r="BA41" s="534"/>
      <c r="BB41" s="534"/>
      <c r="BC41" s="534"/>
      <c r="BD41" s="534"/>
      <c r="BE41" s="534"/>
      <c r="BF41" s="534"/>
      <c r="BG41" s="534"/>
      <c r="BH41" s="534"/>
      <c r="BI41" s="534"/>
      <c r="BJ41" s="534"/>
      <c r="BK41" s="534"/>
      <c r="BL41" s="534"/>
      <c r="BM41" s="534"/>
      <c r="BN41" s="534"/>
      <c r="BO41" s="534"/>
      <c r="BP41" s="534"/>
      <c r="BQ41" s="534"/>
      <c r="BR41" s="534"/>
      <c r="BS41" s="534"/>
      <c r="BT41" s="534"/>
      <c r="BU41" s="534"/>
      <c r="BV41" s="534"/>
      <c r="BW41" s="535"/>
      <c r="BX41" s="531" t="s">
        <v>167</v>
      </c>
      <c r="BY41" s="532"/>
      <c r="BZ41" s="532"/>
      <c r="CA41" s="532"/>
      <c r="CB41" s="532"/>
      <c r="CC41" s="532"/>
      <c r="CD41" s="532"/>
      <c r="CE41" s="532"/>
      <c r="CF41" s="532"/>
      <c r="CG41" s="533"/>
      <c r="CH41" s="542"/>
      <c r="CI41" s="543"/>
      <c r="CJ41" s="543"/>
      <c r="CK41" s="543"/>
      <c r="CL41" s="543"/>
      <c r="CM41" s="543"/>
      <c r="CN41" s="543"/>
      <c r="CO41" s="543"/>
      <c r="CP41" s="543"/>
      <c r="CQ41" s="543"/>
      <c r="CR41" s="543"/>
      <c r="CS41" s="543"/>
      <c r="CT41" s="543"/>
      <c r="CU41" s="543"/>
      <c r="CV41" s="543"/>
      <c r="CW41" s="543"/>
      <c r="CX41" s="543"/>
    </row>
    <row r="42" spans="1:102" s="20" customFormat="1" ht="22.5" customHeight="1" x14ac:dyDescent="0.2">
      <c r="A42" s="531" t="s">
        <v>226</v>
      </c>
      <c r="B42" s="532"/>
      <c r="C42" s="532"/>
      <c r="D42" s="532"/>
      <c r="E42" s="532"/>
      <c r="F42" s="532"/>
      <c r="G42" s="532"/>
      <c r="H42" s="533"/>
      <c r="I42" s="63"/>
      <c r="J42" s="534" t="s">
        <v>227</v>
      </c>
      <c r="K42" s="534"/>
      <c r="L42" s="534"/>
      <c r="M42" s="534"/>
      <c r="N42" s="534"/>
      <c r="O42" s="534"/>
      <c r="P42" s="534"/>
      <c r="Q42" s="534"/>
      <c r="R42" s="534"/>
      <c r="S42" s="534"/>
      <c r="T42" s="534"/>
      <c r="U42" s="534"/>
      <c r="V42" s="534"/>
      <c r="W42" s="534"/>
      <c r="X42" s="534"/>
      <c r="Y42" s="534"/>
      <c r="Z42" s="534"/>
      <c r="AA42" s="534"/>
      <c r="AB42" s="534"/>
      <c r="AC42" s="534"/>
      <c r="AD42" s="534"/>
      <c r="AE42" s="534"/>
      <c r="AF42" s="534"/>
      <c r="AG42" s="534"/>
      <c r="AH42" s="534"/>
      <c r="AI42" s="534"/>
      <c r="AJ42" s="534"/>
      <c r="AK42" s="534"/>
      <c r="AL42" s="534"/>
      <c r="AM42" s="534"/>
      <c r="AN42" s="534"/>
      <c r="AO42" s="534"/>
      <c r="AP42" s="534"/>
      <c r="AQ42" s="534"/>
      <c r="AR42" s="534"/>
      <c r="AS42" s="534"/>
      <c r="AT42" s="534"/>
      <c r="AU42" s="534"/>
      <c r="AV42" s="534"/>
      <c r="AW42" s="534"/>
      <c r="AX42" s="534"/>
      <c r="AY42" s="534"/>
      <c r="AZ42" s="534"/>
      <c r="BA42" s="534"/>
      <c r="BB42" s="534"/>
      <c r="BC42" s="534"/>
      <c r="BD42" s="534"/>
      <c r="BE42" s="534"/>
      <c r="BF42" s="534"/>
      <c r="BG42" s="534"/>
      <c r="BH42" s="534"/>
      <c r="BI42" s="534"/>
      <c r="BJ42" s="534"/>
      <c r="BK42" s="534"/>
      <c r="BL42" s="534"/>
      <c r="BM42" s="534"/>
      <c r="BN42" s="534"/>
      <c r="BO42" s="534"/>
      <c r="BP42" s="534"/>
      <c r="BQ42" s="534"/>
      <c r="BR42" s="534"/>
      <c r="BS42" s="534"/>
      <c r="BT42" s="534"/>
      <c r="BU42" s="534"/>
      <c r="BV42" s="534"/>
      <c r="BW42" s="535"/>
      <c r="BX42" s="531" t="s">
        <v>167</v>
      </c>
      <c r="BY42" s="532"/>
      <c r="BZ42" s="532"/>
      <c r="CA42" s="532"/>
      <c r="CB42" s="532"/>
      <c r="CC42" s="532"/>
      <c r="CD42" s="532"/>
      <c r="CE42" s="532"/>
      <c r="CF42" s="532"/>
      <c r="CG42" s="533"/>
      <c r="CH42" s="542"/>
      <c r="CI42" s="543"/>
      <c r="CJ42" s="543"/>
      <c r="CK42" s="543"/>
      <c r="CL42" s="543"/>
      <c r="CM42" s="543"/>
      <c r="CN42" s="543"/>
      <c r="CO42" s="543"/>
      <c r="CP42" s="543"/>
      <c r="CQ42" s="543"/>
      <c r="CR42" s="543"/>
      <c r="CS42" s="543"/>
      <c r="CT42" s="543"/>
      <c r="CU42" s="543"/>
      <c r="CV42" s="543"/>
      <c r="CW42" s="543"/>
      <c r="CX42" s="543"/>
    </row>
    <row r="43" spans="1:102" s="20" customFormat="1" ht="11.25" customHeight="1" x14ac:dyDescent="0.2">
      <c r="A43" s="531" t="s">
        <v>228</v>
      </c>
      <c r="B43" s="532"/>
      <c r="C43" s="532"/>
      <c r="D43" s="532"/>
      <c r="E43" s="532"/>
      <c r="F43" s="532"/>
      <c r="G43" s="532"/>
      <c r="H43" s="533"/>
      <c r="I43" s="63"/>
      <c r="J43" s="534" t="s">
        <v>229</v>
      </c>
      <c r="K43" s="534"/>
      <c r="L43" s="534"/>
      <c r="M43" s="534"/>
      <c r="N43" s="534"/>
      <c r="O43" s="534"/>
      <c r="P43" s="534"/>
      <c r="Q43" s="534"/>
      <c r="R43" s="534"/>
      <c r="S43" s="534"/>
      <c r="T43" s="534"/>
      <c r="U43" s="534"/>
      <c r="V43" s="534"/>
      <c r="W43" s="534"/>
      <c r="X43" s="534"/>
      <c r="Y43" s="534"/>
      <c r="Z43" s="534"/>
      <c r="AA43" s="534"/>
      <c r="AB43" s="534"/>
      <c r="AC43" s="534"/>
      <c r="AD43" s="534"/>
      <c r="AE43" s="534"/>
      <c r="AF43" s="534"/>
      <c r="AG43" s="534"/>
      <c r="AH43" s="534"/>
      <c r="AI43" s="534"/>
      <c r="AJ43" s="534"/>
      <c r="AK43" s="534"/>
      <c r="AL43" s="534"/>
      <c r="AM43" s="534"/>
      <c r="AN43" s="534"/>
      <c r="AO43" s="534"/>
      <c r="AP43" s="534"/>
      <c r="AQ43" s="534"/>
      <c r="AR43" s="534"/>
      <c r="AS43" s="534"/>
      <c r="AT43" s="534"/>
      <c r="AU43" s="534"/>
      <c r="AV43" s="534"/>
      <c r="AW43" s="534"/>
      <c r="AX43" s="534"/>
      <c r="AY43" s="534"/>
      <c r="AZ43" s="534"/>
      <c r="BA43" s="534"/>
      <c r="BB43" s="534"/>
      <c r="BC43" s="534"/>
      <c r="BD43" s="534"/>
      <c r="BE43" s="534"/>
      <c r="BF43" s="534"/>
      <c r="BG43" s="534"/>
      <c r="BH43" s="534"/>
      <c r="BI43" s="534"/>
      <c r="BJ43" s="534"/>
      <c r="BK43" s="534"/>
      <c r="BL43" s="534"/>
      <c r="BM43" s="534"/>
      <c r="BN43" s="534"/>
      <c r="BO43" s="534"/>
      <c r="BP43" s="534"/>
      <c r="BQ43" s="534"/>
      <c r="BR43" s="534"/>
      <c r="BS43" s="534"/>
      <c r="BT43" s="534"/>
      <c r="BU43" s="534"/>
      <c r="BV43" s="534"/>
      <c r="BW43" s="535"/>
      <c r="BX43" s="531" t="s">
        <v>167</v>
      </c>
      <c r="BY43" s="532"/>
      <c r="BZ43" s="532"/>
      <c r="CA43" s="532"/>
      <c r="CB43" s="532"/>
      <c r="CC43" s="532"/>
      <c r="CD43" s="532"/>
      <c r="CE43" s="532"/>
      <c r="CF43" s="532"/>
      <c r="CG43" s="533"/>
      <c r="CH43" s="542"/>
      <c r="CI43" s="543"/>
      <c r="CJ43" s="543"/>
      <c r="CK43" s="543"/>
      <c r="CL43" s="543"/>
      <c r="CM43" s="543"/>
      <c r="CN43" s="543"/>
      <c r="CO43" s="543"/>
      <c r="CP43" s="543"/>
      <c r="CQ43" s="543"/>
      <c r="CR43" s="543"/>
      <c r="CS43" s="543"/>
      <c r="CT43" s="543"/>
      <c r="CU43" s="543"/>
      <c r="CV43" s="543"/>
      <c r="CW43" s="543"/>
      <c r="CX43" s="543"/>
    </row>
    <row r="44" spans="1:102" s="20" customFormat="1" ht="11.25" customHeight="1" x14ac:dyDescent="0.2">
      <c r="A44" s="531" t="s">
        <v>230</v>
      </c>
      <c r="B44" s="532"/>
      <c r="C44" s="532"/>
      <c r="D44" s="532"/>
      <c r="E44" s="532"/>
      <c r="F44" s="532"/>
      <c r="G44" s="532"/>
      <c r="H44" s="533"/>
      <c r="I44" s="63"/>
      <c r="J44" s="534" t="s">
        <v>181</v>
      </c>
      <c r="K44" s="534"/>
      <c r="L44" s="534"/>
      <c r="M44" s="534"/>
      <c r="N44" s="534"/>
      <c r="O44" s="534"/>
      <c r="P44" s="534"/>
      <c r="Q44" s="534"/>
      <c r="R44" s="534"/>
      <c r="S44" s="534"/>
      <c r="T44" s="534"/>
      <c r="U44" s="534"/>
      <c r="V44" s="534"/>
      <c r="W44" s="534"/>
      <c r="X44" s="534"/>
      <c r="Y44" s="534"/>
      <c r="Z44" s="534"/>
      <c r="AA44" s="534"/>
      <c r="AB44" s="534"/>
      <c r="AC44" s="534"/>
      <c r="AD44" s="534"/>
      <c r="AE44" s="534"/>
      <c r="AF44" s="534"/>
      <c r="AG44" s="534"/>
      <c r="AH44" s="534"/>
      <c r="AI44" s="534"/>
      <c r="AJ44" s="534"/>
      <c r="AK44" s="534"/>
      <c r="AL44" s="534"/>
      <c r="AM44" s="534"/>
      <c r="AN44" s="534"/>
      <c r="AO44" s="534"/>
      <c r="AP44" s="534"/>
      <c r="AQ44" s="534"/>
      <c r="AR44" s="534"/>
      <c r="AS44" s="534"/>
      <c r="AT44" s="534"/>
      <c r="AU44" s="534"/>
      <c r="AV44" s="534"/>
      <c r="AW44" s="534"/>
      <c r="AX44" s="534"/>
      <c r="AY44" s="534"/>
      <c r="AZ44" s="534"/>
      <c r="BA44" s="534"/>
      <c r="BB44" s="534"/>
      <c r="BC44" s="534"/>
      <c r="BD44" s="534"/>
      <c r="BE44" s="534"/>
      <c r="BF44" s="534"/>
      <c r="BG44" s="534"/>
      <c r="BH44" s="534"/>
      <c r="BI44" s="534"/>
      <c r="BJ44" s="534"/>
      <c r="BK44" s="534"/>
      <c r="BL44" s="534"/>
      <c r="BM44" s="534"/>
      <c r="BN44" s="534"/>
      <c r="BO44" s="534"/>
      <c r="BP44" s="534"/>
      <c r="BQ44" s="534"/>
      <c r="BR44" s="534"/>
      <c r="BS44" s="534"/>
      <c r="BT44" s="534"/>
      <c r="BU44" s="534"/>
      <c r="BV44" s="534"/>
      <c r="BW44" s="535"/>
      <c r="BX44" s="531" t="s">
        <v>167</v>
      </c>
      <c r="BY44" s="532"/>
      <c r="BZ44" s="532"/>
      <c r="CA44" s="532"/>
      <c r="CB44" s="532"/>
      <c r="CC44" s="532"/>
      <c r="CD44" s="532"/>
      <c r="CE44" s="532"/>
      <c r="CF44" s="532"/>
      <c r="CG44" s="533"/>
      <c r="CH44" s="542"/>
      <c r="CI44" s="543"/>
      <c r="CJ44" s="543"/>
      <c r="CK44" s="543"/>
      <c r="CL44" s="543"/>
      <c r="CM44" s="543"/>
      <c r="CN44" s="543"/>
      <c r="CO44" s="543"/>
      <c r="CP44" s="543"/>
      <c r="CQ44" s="543"/>
      <c r="CR44" s="543"/>
      <c r="CS44" s="543"/>
      <c r="CT44" s="543"/>
      <c r="CU44" s="543"/>
      <c r="CV44" s="543"/>
      <c r="CW44" s="543"/>
      <c r="CX44" s="543"/>
    </row>
    <row r="45" spans="1:102" s="20" customFormat="1" ht="11.25" customHeight="1" x14ac:dyDescent="0.2">
      <c r="A45" s="539" t="s">
        <v>231</v>
      </c>
      <c r="B45" s="540"/>
      <c r="C45" s="540"/>
      <c r="D45" s="540"/>
      <c r="E45" s="540"/>
      <c r="F45" s="540"/>
      <c r="G45" s="540"/>
      <c r="H45" s="541"/>
      <c r="I45" s="66"/>
      <c r="J45" s="544" t="s">
        <v>232</v>
      </c>
      <c r="K45" s="544"/>
      <c r="L45" s="544"/>
      <c r="M45" s="544"/>
      <c r="N45" s="544"/>
      <c r="O45" s="544"/>
      <c r="P45" s="544"/>
      <c r="Q45" s="544"/>
      <c r="R45" s="544"/>
      <c r="S45" s="544"/>
      <c r="T45" s="544"/>
      <c r="U45" s="544"/>
      <c r="V45" s="544"/>
      <c r="W45" s="544"/>
      <c r="X45" s="544"/>
      <c r="Y45" s="544"/>
      <c r="Z45" s="544"/>
      <c r="AA45" s="544"/>
      <c r="AB45" s="544"/>
      <c r="AC45" s="544"/>
      <c r="AD45" s="544"/>
      <c r="AE45" s="544"/>
      <c r="AF45" s="544"/>
      <c r="AG45" s="544"/>
      <c r="AH45" s="544"/>
      <c r="AI45" s="544"/>
      <c r="AJ45" s="544"/>
      <c r="AK45" s="544"/>
      <c r="AL45" s="544"/>
      <c r="AM45" s="544"/>
      <c r="AN45" s="544"/>
      <c r="AO45" s="544"/>
      <c r="AP45" s="544"/>
      <c r="AQ45" s="544"/>
      <c r="AR45" s="544"/>
      <c r="AS45" s="544"/>
      <c r="AT45" s="544"/>
      <c r="AU45" s="544"/>
      <c r="AV45" s="544"/>
      <c r="AW45" s="544"/>
      <c r="AX45" s="544"/>
      <c r="AY45" s="544"/>
      <c r="AZ45" s="544"/>
      <c r="BA45" s="544"/>
      <c r="BB45" s="544"/>
      <c r="BC45" s="544"/>
      <c r="BD45" s="544"/>
      <c r="BE45" s="544"/>
      <c r="BF45" s="544"/>
      <c r="BG45" s="544"/>
      <c r="BH45" s="544"/>
      <c r="BI45" s="544"/>
      <c r="BJ45" s="544"/>
      <c r="BK45" s="544"/>
      <c r="BL45" s="544"/>
      <c r="BM45" s="544"/>
      <c r="BN45" s="544"/>
      <c r="BO45" s="544"/>
      <c r="BP45" s="544"/>
      <c r="BQ45" s="544"/>
      <c r="BR45" s="544"/>
      <c r="BS45" s="544"/>
      <c r="BT45" s="544"/>
      <c r="BU45" s="544"/>
      <c r="BV45" s="544"/>
      <c r="BW45" s="545"/>
      <c r="BX45" s="531" t="s">
        <v>167</v>
      </c>
      <c r="BY45" s="532"/>
      <c r="BZ45" s="532"/>
      <c r="CA45" s="532"/>
      <c r="CB45" s="532"/>
      <c r="CC45" s="532"/>
      <c r="CD45" s="532"/>
      <c r="CE45" s="532"/>
      <c r="CF45" s="532"/>
      <c r="CG45" s="533"/>
      <c r="CH45" s="546">
        <v>337.43</v>
      </c>
      <c r="CI45" s="547"/>
      <c r="CJ45" s="547"/>
      <c r="CK45" s="547"/>
      <c r="CL45" s="547"/>
      <c r="CM45" s="547"/>
      <c r="CN45" s="547"/>
      <c r="CO45" s="547"/>
      <c r="CP45" s="547"/>
      <c r="CQ45" s="547"/>
      <c r="CR45" s="547"/>
      <c r="CS45" s="547"/>
      <c r="CT45" s="547"/>
      <c r="CU45" s="547"/>
      <c r="CV45" s="547"/>
      <c r="CW45" s="547"/>
      <c r="CX45" s="547"/>
    </row>
    <row r="46" spans="1:102" s="20" customFormat="1" ht="11.25" customHeight="1" x14ac:dyDescent="0.2">
      <c r="A46" s="539" t="s">
        <v>233</v>
      </c>
      <c r="B46" s="540"/>
      <c r="C46" s="540"/>
      <c r="D46" s="540"/>
      <c r="E46" s="540"/>
      <c r="F46" s="540"/>
      <c r="G46" s="540"/>
      <c r="H46" s="541"/>
      <c r="I46" s="66"/>
      <c r="J46" s="544" t="s">
        <v>234</v>
      </c>
      <c r="K46" s="544"/>
      <c r="L46" s="544"/>
      <c r="M46" s="544"/>
      <c r="N46" s="544"/>
      <c r="O46" s="544"/>
      <c r="P46" s="544"/>
      <c r="Q46" s="544"/>
      <c r="R46" s="544"/>
      <c r="S46" s="544"/>
      <c r="T46" s="544"/>
      <c r="U46" s="544"/>
      <c r="V46" s="544"/>
      <c r="W46" s="544"/>
      <c r="X46" s="544"/>
      <c r="Y46" s="544"/>
      <c r="Z46" s="544"/>
      <c r="AA46" s="544"/>
      <c r="AB46" s="544"/>
      <c r="AC46" s="544"/>
      <c r="AD46" s="544"/>
      <c r="AE46" s="544"/>
      <c r="AF46" s="544"/>
      <c r="AG46" s="544"/>
      <c r="AH46" s="544"/>
      <c r="AI46" s="544"/>
      <c r="AJ46" s="544"/>
      <c r="AK46" s="544"/>
      <c r="AL46" s="544"/>
      <c r="AM46" s="544"/>
      <c r="AN46" s="544"/>
      <c r="AO46" s="544"/>
      <c r="AP46" s="544"/>
      <c r="AQ46" s="544"/>
      <c r="AR46" s="544"/>
      <c r="AS46" s="544"/>
      <c r="AT46" s="544"/>
      <c r="AU46" s="544"/>
      <c r="AV46" s="544"/>
      <c r="AW46" s="544"/>
      <c r="AX46" s="544"/>
      <c r="AY46" s="544"/>
      <c r="AZ46" s="544"/>
      <c r="BA46" s="544"/>
      <c r="BB46" s="544"/>
      <c r="BC46" s="544"/>
      <c r="BD46" s="544"/>
      <c r="BE46" s="544"/>
      <c r="BF46" s="544"/>
      <c r="BG46" s="544"/>
      <c r="BH46" s="544"/>
      <c r="BI46" s="544"/>
      <c r="BJ46" s="544"/>
      <c r="BK46" s="544"/>
      <c r="BL46" s="544"/>
      <c r="BM46" s="544"/>
      <c r="BN46" s="544"/>
      <c r="BO46" s="544"/>
      <c r="BP46" s="544"/>
      <c r="BQ46" s="544"/>
      <c r="BR46" s="544"/>
      <c r="BS46" s="544"/>
      <c r="BT46" s="544"/>
      <c r="BU46" s="544"/>
      <c r="BV46" s="544"/>
      <c r="BW46" s="545"/>
      <c r="BX46" s="531" t="s">
        <v>167</v>
      </c>
      <c r="BY46" s="532"/>
      <c r="BZ46" s="532"/>
      <c r="CA46" s="532"/>
      <c r="CB46" s="532"/>
      <c r="CC46" s="532"/>
      <c r="CD46" s="532"/>
      <c r="CE46" s="532"/>
      <c r="CF46" s="532"/>
      <c r="CG46" s="533"/>
      <c r="CH46" s="546">
        <f>SUM(CH47:CX52)</f>
        <v>11.52</v>
      </c>
      <c r="CI46" s="547"/>
      <c r="CJ46" s="547"/>
      <c r="CK46" s="547"/>
      <c r="CL46" s="547"/>
      <c r="CM46" s="547"/>
      <c r="CN46" s="547"/>
      <c r="CO46" s="547"/>
      <c r="CP46" s="547"/>
      <c r="CQ46" s="547"/>
      <c r="CR46" s="547"/>
      <c r="CS46" s="547"/>
      <c r="CT46" s="547"/>
      <c r="CU46" s="547"/>
      <c r="CV46" s="547"/>
      <c r="CW46" s="547"/>
      <c r="CX46" s="547"/>
    </row>
    <row r="47" spans="1:102" s="20" customFormat="1" ht="11.25" customHeight="1" x14ac:dyDescent="0.2">
      <c r="A47" s="531" t="s">
        <v>235</v>
      </c>
      <c r="B47" s="532"/>
      <c r="C47" s="532"/>
      <c r="D47" s="532"/>
      <c r="E47" s="532"/>
      <c r="F47" s="532"/>
      <c r="G47" s="532"/>
      <c r="H47" s="533"/>
      <c r="I47" s="63"/>
      <c r="J47" s="534" t="s">
        <v>236</v>
      </c>
      <c r="K47" s="534"/>
      <c r="L47" s="534"/>
      <c r="M47" s="534"/>
      <c r="N47" s="534"/>
      <c r="O47" s="534"/>
      <c r="P47" s="534"/>
      <c r="Q47" s="534"/>
      <c r="R47" s="534"/>
      <c r="S47" s="534"/>
      <c r="T47" s="534"/>
      <c r="U47" s="534"/>
      <c r="V47" s="534"/>
      <c r="W47" s="534"/>
      <c r="X47" s="534"/>
      <c r="Y47" s="534"/>
      <c r="Z47" s="534"/>
      <c r="AA47" s="534"/>
      <c r="AB47" s="534"/>
      <c r="AC47" s="534"/>
      <c r="AD47" s="534"/>
      <c r="AE47" s="534"/>
      <c r="AF47" s="534"/>
      <c r="AG47" s="534"/>
      <c r="AH47" s="534"/>
      <c r="AI47" s="534"/>
      <c r="AJ47" s="534"/>
      <c r="AK47" s="534"/>
      <c r="AL47" s="534"/>
      <c r="AM47" s="534"/>
      <c r="AN47" s="534"/>
      <c r="AO47" s="534"/>
      <c r="AP47" s="534"/>
      <c r="AQ47" s="534"/>
      <c r="AR47" s="534"/>
      <c r="AS47" s="534"/>
      <c r="AT47" s="534"/>
      <c r="AU47" s="534"/>
      <c r="AV47" s="534"/>
      <c r="AW47" s="534"/>
      <c r="AX47" s="534"/>
      <c r="AY47" s="534"/>
      <c r="AZ47" s="534"/>
      <c r="BA47" s="534"/>
      <c r="BB47" s="534"/>
      <c r="BC47" s="534"/>
      <c r="BD47" s="534"/>
      <c r="BE47" s="534"/>
      <c r="BF47" s="534"/>
      <c r="BG47" s="534"/>
      <c r="BH47" s="534"/>
      <c r="BI47" s="534"/>
      <c r="BJ47" s="534"/>
      <c r="BK47" s="534"/>
      <c r="BL47" s="534"/>
      <c r="BM47" s="534"/>
      <c r="BN47" s="534"/>
      <c r="BO47" s="534"/>
      <c r="BP47" s="534"/>
      <c r="BQ47" s="534"/>
      <c r="BR47" s="534"/>
      <c r="BS47" s="534"/>
      <c r="BT47" s="534"/>
      <c r="BU47" s="534"/>
      <c r="BV47" s="534"/>
      <c r="BW47" s="535"/>
      <c r="BX47" s="531" t="s">
        <v>167</v>
      </c>
      <c r="BY47" s="532"/>
      <c r="BZ47" s="532"/>
      <c r="CA47" s="532"/>
      <c r="CB47" s="532"/>
      <c r="CC47" s="532"/>
      <c r="CD47" s="532"/>
      <c r="CE47" s="532"/>
      <c r="CF47" s="532"/>
      <c r="CG47" s="533"/>
      <c r="CH47" s="542"/>
      <c r="CI47" s="543"/>
      <c r="CJ47" s="543"/>
      <c r="CK47" s="543"/>
      <c r="CL47" s="543"/>
      <c r="CM47" s="543"/>
      <c r="CN47" s="543"/>
      <c r="CO47" s="543"/>
      <c r="CP47" s="543"/>
      <c r="CQ47" s="543"/>
      <c r="CR47" s="543"/>
      <c r="CS47" s="543"/>
      <c r="CT47" s="543"/>
      <c r="CU47" s="543"/>
      <c r="CV47" s="543"/>
      <c r="CW47" s="543"/>
      <c r="CX47" s="543"/>
    </row>
    <row r="48" spans="1:102" s="20" customFormat="1" ht="11.25" customHeight="1" x14ac:dyDescent="0.2">
      <c r="A48" s="531" t="s">
        <v>237</v>
      </c>
      <c r="B48" s="532"/>
      <c r="C48" s="532"/>
      <c r="D48" s="532"/>
      <c r="E48" s="532"/>
      <c r="F48" s="532"/>
      <c r="G48" s="532"/>
      <c r="H48" s="533"/>
      <c r="I48" s="63"/>
      <c r="J48" s="534" t="s">
        <v>238</v>
      </c>
      <c r="K48" s="534"/>
      <c r="L48" s="534"/>
      <c r="M48" s="534"/>
      <c r="N48" s="534"/>
      <c r="O48" s="534"/>
      <c r="P48" s="534"/>
      <c r="Q48" s="534"/>
      <c r="R48" s="534"/>
      <c r="S48" s="534"/>
      <c r="T48" s="534"/>
      <c r="U48" s="534"/>
      <c r="V48" s="534"/>
      <c r="W48" s="534"/>
      <c r="X48" s="534"/>
      <c r="Y48" s="534"/>
      <c r="Z48" s="534"/>
      <c r="AA48" s="534"/>
      <c r="AB48" s="534"/>
      <c r="AC48" s="534"/>
      <c r="AD48" s="534"/>
      <c r="AE48" s="534"/>
      <c r="AF48" s="534"/>
      <c r="AG48" s="534"/>
      <c r="AH48" s="534"/>
      <c r="AI48" s="534"/>
      <c r="AJ48" s="534"/>
      <c r="AK48" s="534"/>
      <c r="AL48" s="534"/>
      <c r="AM48" s="534"/>
      <c r="AN48" s="534"/>
      <c r="AO48" s="534"/>
      <c r="AP48" s="534"/>
      <c r="AQ48" s="534"/>
      <c r="AR48" s="534"/>
      <c r="AS48" s="534"/>
      <c r="AT48" s="534"/>
      <c r="AU48" s="534"/>
      <c r="AV48" s="534"/>
      <c r="AW48" s="534"/>
      <c r="AX48" s="534"/>
      <c r="AY48" s="534"/>
      <c r="AZ48" s="534"/>
      <c r="BA48" s="534"/>
      <c r="BB48" s="534"/>
      <c r="BC48" s="534"/>
      <c r="BD48" s="534"/>
      <c r="BE48" s="534"/>
      <c r="BF48" s="534"/>
      <c r="BG48" s="534"/>
      <c r="BH48" s="534"/>
      <c r="BI48" s="534"/>
      <c r="BJ48" s="534"/>
      <c r="BK48" s="534"/>
      <c r="BL48" s="534"/>
      <c r="BM48" s="534"/>
      <c r="BN48" s="534"/>
      <c r="BO48" s="534"/>
      <c r="BP48" s="534"/>
      <c r="BQ48" s="534"/>
      <c r="BR48" s="534"/>
      <c r="BS48" s="534"/>
      <c r="BT48" s="534"/>
      <c r="BU48" s="534"/>
      <c r="BV48" s="534"/>
      <c r="BW48" s="535"/>
      <c r="BX48" s="531" t="s">
        <v>167</v>
      </c>
      <c r="BY48" s="532"/>
      <c r="BZ48" s="532"/>
      <c r="CA48" s="532"/>
      <c r="CB48" s="532"/>
      <c r="CC48" s="532"/>
      <c r="CD48" s="532"/>
      <c r="CE48" s="532"/>
      <c r="CF48" s="532"/>
      <c r="CG48" s="533"/>
      <c r="CH48" s="542">
        <v>11.52</v>
      </c>
      <c r="CI48" s="543"/>
      <c r="CJ48" s="543"/>
      <c r="CK48" s="543"/>
      <c r="CL48" s="543"/>
      <c r="CM48" s="543"/>
      <c r="CN48" s="543"/>
      <c r="CO48" s="543"/>
      <c r="CP48" s="543"/>
      <c r="CQ48" s="543"/>
      <c r="CR48" s="543"/>
      <c r="CS48" s="543"/>
      <c r="CT48" s="543"/>
      <c r="CU48" s="543"/>
      <c r="CV48" s="543"/>
      <c r="CW48" s="543"/>
      <c r="CX48" s="543"/>
    </row>
    <row r="49" spans="1:102" s="20" customFormat="1" ht="11.25" customHeight="1" x14ac:dyDescent="0.2">
      <c r="A49" s="531" t="s">
        <v>239</v>
      </c>
      <c r="B49" s="532"/>
      <c r="C49" s="532"/>
      <c r="D49" s="532"/>
      <c r="E49" s="532"/>
      <c r="F49" s="532"/>
      <c r="G49" s="532"/>
      <c r="H49" s="533"/>
      <c r="I49" s="63"/>
      <c r="J49" s="534" t="s">
        <v>240</v>
      </c>
      <c r="K49" s="534"/>
      <c r="L49" s="534"/>
      <c r="M49" s="534"/>
      <c r="N49" s="534"/>
      <c r="O49" s="534"/>
      <c r="P49" s="534"/>
      <c r="Q49" s="534"/>
      <c r="R49" s="534"/>
      <c r="S49" s="534"/>
      <c r="T49" s="534"/>
      <c r="U49" s="534"/>
      <c r="V49" s="534"/>
      <c r="W49" s="534"/>
      <c r="X49" s="534"/>
      <c r="Y49" s="534"/>
      <c r="Z49" s="534"/>
      <c r="AA49" s="534"/>
      <c r="AB49" s="534"/>
      <c r="AC49" s="534"/>
      <c r="AD49" s="534"/>
      <c r="AE49" s="534"/>
      <c r="AF49" s="534"/>
      <c r="AG49" s="534"/>
      <c r="AH49" s="534"/>
      <c r="AI49" s="534"/>
      <c r="AJ49" s="534"/>
      <c r="AK49" s="534"/>
      <c r="AL49" s="534"/>
      <c r="AM49" s="534"/>
      <c r="AN49" s="534"/>
      <c r="AO49" s="534"/>
      <c r="AP49" s="534"/>
      <c r="AQ49" s="534"/>
      <c r="AR49" s="534"/>
      <c r="AS49" s="534"/>
      <c r="AT49" s="534"/>
      <c r="AU49" s="534"/>
      <c r="AV49" s="534"/>
      <c r="AW49" s="534"/>
      <c r="AX49" s="534"/>
      <c r="AY49" s="534"/>
      <c r="AZ49" s="534"/>
      <c r="BA49" s="534"/>
      <c r="BB49" s="534"/>
      <c r="BC49" s="534"/>
      <c r="BD49" s="534"/>
      <c r="BE49" s="534"/>
      <c r="BF49" s="534"/>
      <c r="BG49" s="534"/>
      <c r="BH49" s="534"/>
      <c r="BI49" s="534"/>
      <c r="BJ49" s="534"/>
      <c r="BK49" s="534"/>
      <c r="BL49" s="534"/>
      <c r="BM49" s="534"/>
      <c r="BN49" s="534"/>
      <c r="BO49" s="534"/>
      <c r="BP49" s="534"/>
      <c r="BQ49" s="534"/>
      <c r="BR49" s="534"/>
      <c r="BS49" s="534"/>
      <c r="BT49" s="534"/>
      <c r="BU49" s="534"/>
      <c r="BV49" s="534"/>
      <c r="BW49" s="535"/>
      <c r="BX49" s="531" t="s">
        <v>167</v>
      </c>
      <c r="BY49" s="532"/>
      <c r="BZ49" s="532"/>
      <c r="CA49" s="532"/>
      <c r="CB49" s="532"/>
      <c r="CC49" s="532"/>
      <c r="CD49" s="532"/>
      <c r="CE49" s="532"/>
      <c r="CF49" s="532"/>
      <c r="CG49" s="533"/>
      <c r="CH49" s="542"/>
      <c r="CI49" s="543"/>
      <c r="CJ49" s="543"/>
      <c r="CK49" s="543"/>
      <c r="CL49" s="543"/>
      <c r="CM49" s="543"/>
      <c r="CN49" s="543"/>
      <c r="CO49" s="543"/>
      <c r="CP49" s="543"/>
      <c r="CQ49" s="543"/>
      <c r="CR49" s="543"/>
      <c r="CS49" s="543"/>
      <c r="CT49" s="543"/>
      <c r="CU49" s="543"/>
      <c r="CV49" s="543"/>
      <c r="CW49" s="543"/>
      <c r="CX49" s="543"/>
    </row>
    <row r="50" spans="1:102" s="20" customFormat="1" ht="11.25" customHeight="1" x14ac:dyDescent="0.2">
      <c r="A50" s="531" t="s">
        <v>241</v>
      </c>
      <c r="B50" s="532"/>
      <c r="C50" s="532"/>
      <c r="D50" s="532"/>
      <c r="E50" s="532"/>
      <c r="F50" s="532"/>
      <c r="G50" s="532"/>
      <c r="H50" s="533"/>
      <c r="I50" s="63"/>
      <c r="J50" s="534" t="s">
        <v>242</v>
      </c>
      <c r="K50" s="534"/>
      <c r="L50" s="534"/>
      <c r="M50" s="534"/>
      <c r="N50" s="534"/>
      <c r="O50" s="534"/>
      <c r="P50" s="534"/>
      <c r="Q50" s="534"/>
      <c r="R50" s="534"/>
      <c r="S50" s="534"/>
      <c r="T50" s="534"/>
      <c r="U50" s="534"/>
      <c r="V50" s="534"/>
      <c r="W50" s="534"/>
      <c r="X50" s="534"/>
      <c r="Y50" s="534"/>
      <c r="Z50" s="534"/>
      <c r="AA50" s="534"/>
      <c r="AB50" s="534"/>
      <c r="AC50" s="534"/>
      <c r="AD50" s="534"/>
      <c r="AE50" s="534"/>
      <c r="AF50" s="534"/>
      <c r="AG50" s="534"/>
      <c r="AH50" s="534"/>
      <c r="AI50" s="534"/>
      <c r="AJ50" s="534"/>
      <c r="AK50" s="534"/>
      <c r="AL50" s="534"/>
      <c r="AM50" s="534"/>
      <c r="AN50" s="534"/>
      <c r="AO50" s="534"/>
      <c r="AP50" s="534"/>
      <c r="AQ50" s="534"/>
      <c r="AR50" s="534"/>
      <c r="AS50" s="534"/>
      <c r="AT50" s="534"/>
      <c r="AU50" s="534"/>
      <c r="AV50" s="534"/>
      <c r="AW50" s="534"/>
      <c r="AX50" s="534"/>
      <c r="AY50" s="534"/>
      <c r="AZ50" s="534"/>
      <c r="BA50" s="534"/>
      <c r="BB50" s="534"/>
      <c r="BC50" s="534"/>
      <c r="BD50" s="534"/>
      <c r="BE50" s="534"/>
      <c r="BF50" s="534"/>
      <c r="BG50" s="534"/>
      <c r="BH50" s="534"/>
      <c r="BI50" s="534"/>
      <c r="BJ50" s="534"/>
      <c r="BK50" s="534"/>
      <c r="BL50" s="534"/>
      <c r="BM50" s="534"/>
      <c r="BN50" s="534"/>
      <c r="BO50" s="534"/>
      <c r="BP50" s="534"/>
      <c r="BQ50" s="534"/>
      <c r="BR50" s="534"/>
      <c r="BS50" s="534"/>
      <c r="BT50" s="534"/>
      <c r="BU50" s="534"/>
      <c r="BV50" s="534"/>
      <c r="BW50" s="535"/>
      <c r="BX50" s="531" t="s">
        <v>167</v>
      </c>
      <c r="BY50" s="532"/>
      <c r="BZ50" s="532"/>
      <c r="CA50" s="532"/>
      <c r="CB50" s="532"/>
      <c r="CC50" s="532"/>
      <c r="CD50" s="532"/>
      <c r="CE50" s="532"/>
      <c r="CF50" s="532"/>
      <c r="CG50" s="533"/>
      <c r="CH50" s="542"/>
      <c r="CI50" s="543"/>
      <c r="CJ50" s="543"/>
      <c r="CK50" s="543"/>
      <c r="CL50" s="543"/>
      <c r="CM50" s="543"/>
      <c r="CN50" s="543"/>
      <c r="CO50" s="543"/>
      <c r="CP50" s="543"/>
      <c r="CQ50" s="543"/>
      <c r="CR50" s="543"/>
      <c r="CS50" s="543"/>
      <c r="CT50" s="543"/>
      <c r="CU50" s="543"/>
      <c r="CV50" s="543"/>
      <c r="CW50" s="543"/>
      <c r="CX50" s="543"/>
    </row>
    <row r="51" spans="1:102" s="20" customFormat="1" ht="11.25" customHeight="1" x14ac:dyDescent="0.2">
      <c r="A51" s="531" t="s">
        <v>243</v>
      </c>
      <c r="B51" s="532"/>
      <c r="C51" s="532"/>
      <c r="D51" s="532"/>
      <c r="E51" s="532"/>
      <c r="F51" s="532"/>
      <c r="G51" s="532"/>
      <c r="H51" s="533"/>
      <c r="I51" s="63"/>
      <c r="J51" s="534" t="s">
        <v>244</v>
      </c>
      <c r="K51" s="534"/>
      <c r="L51" s="534"/>
      <c r="M51" s="534"/>
      <c r="N51" s="534"/>
      <c r="O51" s="534"/>
      <c r="P51" s="534"/>
      <c r="Q51" s="534"/>
      <c r="R51" s="534"/>
      <c r="S51" s="534"/>
      <c r="T51" s="534"/>
      <c r="U51" s="534"/>
      <c r="V51" s="534"/>
      <c r="W51" s="534"/>
      <c r="X51" s="534"/>
      <c r="Y51" s="534"/>
      <c r="Z51" s="534"/>
      <c r="AA51" s="534"/>
      <c r="AB51" s="534"/>
      <c r="AC51" s="534"/>
      <c r="AD51" s="534"/>
      <c r="AE51" s="534"/>
      <c r="AF51" s="534"/>
      <c r="AG51" s="534"/>
      <c r="AH51" s="534"/>
      <c r="AI51" s="534"/>
      <c r="AJ51" s="534"/>
      <c r="AK51" s="534"/>
      <c r="AL51" s="534"/>
      <c r="AM51" s="534"/>
      <c r="AN51" s="534"/>
      <c r="AO51" s="534"/>
      <c r="AP51" s="534"/>
      <c r="AQ51" s="534"/>
      <c r="AR51" s="534"/>
      <c r="AS51" s="534"/>
      <c r="AT51" s="534"/>
      <c r="AU51" s="534"/>
      <c r="AV51" s="534"/>
      <c r="AW51" s="534"/>
      <c r="AX51" s="534"/>
      <c r="AY51" s="534"/>
      <c r="AZ51" s="534"/>
      <c r="BA51" s="534"/>
      <c r="BB51" s="534"/>
      <c r="BC51" s="534"/>
      <c r="BD51" s="534"/>
      <c r="BE51" s="534"/>
      <c r="BF51" s="534"/>
      <c r="BG51" s="534"/>
      <c r="BH51" s="534"/>
      <c r="BI51" s="534"/>
      <c r="BJ51" s="534"/>
      <c r="BK51" s="534"/>
      <c r="BL51" s="534"/>
      <c r="BM51" s="534"/>
      <c r="BN51" s="534"/>
      <c r="BO51" s="534"/>
      <c r="BP51" s="534"/>
      <c r="BQ51" s="534"/>
      <c r="BR51" s="534"/>
      <c r="BS51" s="534"/>
      <c r="BT51" s="534"/>
      <c r="BU51" s="534"/>
      <c r="BV51" s="534"/>
      <c r="BW51" s="535"/>
      <c r="BX51" s="531" t="s">
        <v>167</v>
      </c>
      <c r="BY51" s="532"/>
      <c r="BZ51" s="532"/>
      <c r="CA51" s="532"/>
      <c r="CB51" s="532"/>
      <c r="CC51" s="532"/>
      <c r="CD51" s="532"/>
      <c r="CE51" s="532"/>
      <c r="CF51" s="532"/>
      <c r="CG51" s="533"/>
      <c r="CH51" s="542"/>
      <c r="CI51" s="543"/>
      <c r="CJ51" s="543"/>
      <c r="CK51" s="543"/>
      <c r="CL51" s="543"/>
      <c r="CM51" s="543"/>
      <c r="CN51" s="543"/>
      <c r="CO51" s="543"/>
      <c r="CP51" s="543"/>
      <c r="CQ51" s="543"/>
      <c r="CR51" s="543"/>
      <c r="CS51" s="543"/>
      <c r="CT51" s="543"/>
      <c r="CU51" s="543"/>
      <c r="CV51" s="543"/>
      <c r="CW51" s="543"/>
      <c r="CX51" s="543"/>
    </row>
    <row r="52" spans="1:102" s="20" customFormat="1" ht="11.25" customHeight="1" x14ac:dyDescent="0.2">
      <c r="A52" s="531" t="s">
        <v>245</v>
      </c>
      <c r="B52" s="532"/>
      <c r="C52" s="532"/>
      <c r="D52" s="532"/>
      <c r="E52" s="532"/>
      <c r="F52" s="532"/>
      <c r="G52" s="532"/>
      <c r="H52" s="533"/>
      <c r="I52" s="63"/>
      <c r="J52" s="534" t="s">
        <v>181</v>
      </c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4"/>
      <c r="AA52" s="534"/>
      <c r="AB52" s="534"/>
      <c r="AC52" s="534"/>
      <c r="AD52" s="534"/>
      <c r="AE52" s="534"/>
      <c r="AF52" s="534"/>
      <c r="AG52" s="534"/>
      <c r="AH52" s="534"/>
      <c r="AI52" s="534"/>
      <c r="AJ52" s="534"/>
      <c r="AK52" s="534"/>
      <c r="AL52" s="534"/>
      <c r="AM52" s="534"/>
      <c r="AN52" s="534"/>
      <c r="AO52" s="534"/>
      <c r="AP52" s="534"/>
      <c r="AQ52" s="534"/>
      <c r="AR52" s="534"/>
      <c r="AS52" s="534"/>
      <c r="AT52" s="534"/>
      <c r="AU52" s="534"/>
      <c r="AV52" s="534"/>
      <c r="AW52" s="534"/>
      <c r="AX52" s="534"/>
      <c r="AY52" s="534"/>
      <c r="AZ52" s="534"/>
      <c r="BA52" s="534"/>
      <c r="BB52" s="534"/>
      <c r="BC52" s="534"/>
      <c r="BD52" s="534"/>
      <c r="BE52" s="534"/>
      <c r="BF52" s="534"/>
      <c r="BG52" s="534"/>
      <c r="BH52" s="534"/>
      <c r="BI52" s="534"/>
      <c r="BJ52" s="534"/>
      <c r="BK52" s="534"/>
      <c r="BL52" s="534"/>
      <c r="BM52" s="534"/>
      <c r="BN52" s="534"/>
      <c r="BO52" s="534"/>
      <c r="BP52" s="534"/>
      <c r="BQ52" s="534"/>
      <c r="BR52" s="534"/>
      <c r="BS52" s="534"/>
      <c r="BT52" s="534"/>
      <c r="BU52" s="534"/>
      <c r="BV52" s="534"/>
      <c r="BW52" s="535"/>
      <c r="BX52" s="531" t="s">
        <v>167</v>
      </c>
      <c r="BY52" s="532"/>
      <c r="BZ52" s="532"/>
      <c r="CA52" s="532"/>
      <c r="CB52" s="532"/>
      <c r="CC52" s="532"/>
      <c r="CD52" s="532"/>
      <c r="CE52" s="532"/>
      <c r="CF52" s="532"/>
      <c r="CG52" s="533"/>
      <c r="CH52" s="542"/>
      <c r="CI52" s="543"/>
      <c r="CJ52" s="543"/>
      <c r="CK52" s="543"/>
      <c r="CL52" s="543"/>
      <c r="CM52" s="543"/>
      <c r="CN52" s="543"/>
      <c r="CO52" s="543"/>
      <c r="CP52" s="543"/>
      <c r="CQ52" s="543"/>
      <c r="CR52" s="543"/>
      <c r="CS52" s="543"/>
      <c r="CT52" s="543"/>
      <c r="CU52" s="543"/>
      <c r="CV52" s="543"/>
      <c r="CW52" s="543"/>
      <c r="CX52" s="543"/>
    </row>
    <row r="53" spans="1:102" s="20" customFormat="1" ht="11.25" customHeight="1" x14ac:dyDescent="0.2">
      <c r="A53" s="539">
        <v>2</v>
      </c>
      <c r="B53" s="540"/>
      <c r="C53" s="540"/>
      <c r="D53" s="540"/>
      <c r="E53" s="540"/>
      <c r="F53" s="540"/>
      <c r="G53" s="540"/>
      <c r="H53" s="541"/>
      <c r="I53" s="66"/>
      <c r="J53" s="544" t="s">
        <v>246</v>
      </c>
      <c r="K53" s="544"/>
      <c r="L53" s="544"/>
      <c r="M53" s="544"/>
      <c r="N53" s="544"/>
      <c r="O53" s="544"/>
      <c r="P53" s="544"/>
      <c r="Q53" s="544"/>
      <c r="R53" s="544"/>
      <c r="S53" s="544"/>
      <c r="T53" s="544"/>
      <c r="U53" s="544"/>
      <c r="V53" s="544"/>
      <c r="W53" s="544"/>
      <c r="X53" s="544"/>
      <c r="Y53" s="544"/>
      <c r="Z53" s="544"/>
      <c r="AA53" s="544"/>
      <c r="AB53" s="544"/>
      <c r="AC53" s="544"/>
      <c r="AD53" s="544"/>
      <c r="AE53" s="544"/>
      <c r="AF53" s="544"/>
      <c r="AG53" s="544"/>
      <c r="AH53" s="544"/>
      <c r="AI53" s="544"/>
      <c r="AJ53" s="544"/>
      <c r="AK53" s="544"/>
      <c r="AL53" s="544"/>
      <c r="AM53" s="544"/>
      <c r="AN53" s="544"/>
      <c r="AO53" s="544"/>
      <c r="AP53" s="544"/>
      <c r="AQ53" s="544"/>
      <c r="AR53" s="544"/>
      <c r="AS53" s="544"/>
      <c r="AT53" s="544"/>
      <c r="AU53" s="544"/>
      <c r="AV53" s="544"/>
      <c r="AW53" s="544"/>
      <c r="AX53" s="544"/>
      <c r="AY53" s="544"/>
      <c r="AZ53" s="544"/>
      <c r="BA53" s="544"/>
      <c r="BB53" s="544"/>
      <c r="BC53" s="544"/>
      <c r="BD53" s="544"/>
      <c r="BE53" s="544"/>
      <c r="BF53" s="544"/>
      <c r="BG53" s="544"/>
      <c r="BH53" s="544"/>
      <c r="BI53" s="544"/>
      <c r="BJ53" s="544"/>
      <c r="BK53" s="544"/>
      <c r="BL53" s="544"/>
      <c r="BM53" s="544"/>
      <c r="BN53" s="544"/>
      <c r="BO53" s="544"/>
      <c r="BP53" s="544"/>
      <c r="BQ53" s="544"/>
      <c r="BR53" s="544"/>
      <c r="BS53" s="544"/>
      <c r="BT53" s="544"/>
      <c r="BU53" s="544"/>
      <c r="BV53" s="544"/>
      <c r="BW53" s="545"/>
      <c r="BX53" s="531" t="s">
        <v>167</v>
      </c>
      <c r="BY53" s="532"/>
      <c r="BZ53" s="532"/>
      <c r="CA53" s="532"/>
      <c r="CB53" s="532"/>
      <c r="CC53" s="532"/>
      <c r="CD53" s="532"/>
      <c r="CE53" s="532"/>
      <c r="CF53" s="532"/>
      <c r="CG53" s="533"/>
      <c r="CH53" s="546">
        <v>0</v>
      </c>
      <c r="CI53" s="547"/>
      <c r="CJ53" s="547"/>
      <c r="CK53" s="547"/>
      <c r="CL53" s="547"/>
      <c r="CM53" s="547"/>
      <c r="CN53" s="547"/>
      <c r="CO53" s="547"/>
      <c r="CP53" s="547"/>
      <c r="CQ53" s="547"/>
      <c r="CR53" s="547"/>
      <c r="CS53" s="547"/>
      <c r="CT53" s="547"/>
      <c r="CU53" s="547"/>
      <c r="CV53" s="547"/>
      <c r="CW53" s="547"/>
      <c r="CX53" s="547"/>
    </row>
    <row r="54" spans="1:102" s="20" customFormat="1" ht="11.25" customHeight="1" x14ac:dyDescent="0.2">
      <c r="A54" s="539">
        <v>3</v>
      </c>
      <c r="B54" s="540"/>
      <c r="C54" s="540"/>
      <c r="D54" s="540"/>
      <c r="E54" s="540"/>
      <c r="F54" s="540"/>
      <c r="G54" s="540"/>
      <c r="H54" s="541"/>
      <c r="I54" s="66"/>
      <c r="J54" s="544" t="s">
        <v>247</v>
      </c>
      <c r="K54" s="544"/>
      <c r="L54" s="544"/>
      <c r="M54" s="544"/>
      <c r="N54" s="544"/>
      <c r="O54" s="544"/>
      <c r="P54" s="544"/>
      <c r="Q54" s="544"/>
      <c r="R54" s="544"/>
      <c r="S54" s="544"/>
      <c r="T54" s="544"/>
      <c r="U54" s="544"/>
      <c r="V54" s="544"/>
      <c r="W54" s="544"/>
      <c r="X54" s="544"/>
      <c r="Y54" s="544"/>
      <c r="Z54" s="544"/>
      <c r="AA54" s="544"/>
      <c r="AB54" s="544"/>
      <c r="AC54" s="544"/>
      <c r="AD54" s="544"/>
      <c r="AE54" s="544"/>
      <c r="AF54" s="544"/>
      <c r="AG54" s="544"/>
      <c r="AH54" s="544"/>
      <c r="AI54" s="544"/>
      <c r="AJ54" s="544"/>
      <c r="AK54" s="544"/>
      <c r="AL54" s="544"/>
      <c r="AM54" s="544"/>
      <c r="AN54" s="544"/>
      <c r="AO54" s="544"/>
      <c r="AP54" s="544"/>
      <c r="AQ54" s="544"/>
      <c r="AR54" s="544"/>
      <c r="AS54" s="544"/>
      <c r="AT54" s="544"/>
      <c r="AU54" s="544"/>
      <c r="AV54" s="544"/>
      <c r="AW54" s="544"/>
      <c r="AX54" s="544"/>
      <c r="AY54" s="544"/>
      <c r="AZ54" s="544"/>
      <c r="BA54" s="544"/>
      <c r="BB54" s="544"/>
      <c r="BC54" s="544"/>
      <c r="BD54" s="544"/>
      <c r="BE54" s="544"/>
      <c r="BF54" s="544"/>
      <c r="BG54" s="544"/>
      <c r="BH54" s="544"/>
      <c r="BI54" s="544"/>
      <c r="BJ54" s="544"/>
      <c r="BK54" s="544"/>
      <c r="BL54" s="544"/>
      <c r="BM54" s="544"/>
      <c r="BN54" s="544"/>
      <c r="BO54" s="544"/>
      <c r="BP54" s="544"/>
      <c r="BQ54" s="544"/>
      <c r="BR54" s="544"/>
      <c r="BS54" s="544"/>
      <c r="BT54" s="544"/>
      <c r="BU54" s="544"/>
      <c r="BV54" s="544"/>
      <c r="BW54" s="545"/>
      <c r="BX54" s="531" t="s">
        <v>167</v>
      </c>
      <c r="BY54" s="532"/>
      <c r="BZ54" s="532"/>
      <c r="CA54" s="532"/>
      <c r="CB54" s="532"/>
      <c r="CC54" s="532"/>
      <c r="CD54" s="532"/>
      <c r="CE54" s="532"/>
      <c r="CF54" s="532"/>
      <c r="CG54" s="533"/>
      <c r="CH54" s="546">
        <f>SUM(CH55:CX59)</f>
        <v>0</v>
      </c>
      <c r="CI54" s="547"/>
      <c r="CJ54" s="547"/>
      <c r="CK54" s="547"/>
      <c r="CL54" s="547"/>
      <c r="CM54" s="547"/>
      <c r="CN54" s="547"/>
      <c r="CO54" s="547"/>
      <c r="CP54" s="547"/>
      <c r="CQ54" s="547"/>
      <c r="CR54" s="547"/>
      <c r="CS54" s="547"/>
      <c r="CT54" s="547"/>
      <c r="CU54" s="547"/>
      <c r="CV54" s="547"/>
      <c r="CW54" s="547"/>
      <c r="CX54" s="547"/>
    </row>
    <row r="55" spans="1:102" s="20" customFormat="1" ht="11.25" customHeight="1" x14ac:dyDescent="0.2">
      <c r="A55" s="531" t="s">
        <v>248</v>
      </c>
      <c r="B55" s="532"/>
      <c r="C55" s="532"/>
      <c r="D55" s="532"/>
      <c r="E55" s="532"/>
      <c r="F55" s="532"/>
      <c r="G55" s="532"/>
      <c r="H55" s="533"/>
      <c r="I55" s="63"/>
      <c r="J55" s="534" t="s">
        <v>249</v>
      </c>
      <c r="K55" s="534"/>
      <c r="L55" s="534"/>
      <c r="M55" s="534"/>
      <c r="N55" s="534"/>
      <c r="O55" s="534"/>
      <c r="P55" s="534"/>
      <c r="Q55" s="534"/>
      <c r="R55" s="534"/>
      <c r="S55" s="534"/>
      <c r="T55" s="534"/>
      <c r="U55" s="534"/>
      <c r="V55" s="534"/>
      <c r="W55" s="534"/>
      <c r="X55" s="534"/>
      <c r="Y55" s="534"/>
      <c r="Z55" s="534"/>
      <c r="AA55" s="534"/>
      <c r="AB55" s="534"/>
      <c r="AC55" s="534"/>
      <c r="AD55" s="534"/>
      <c r="AE55" s="534"/>
      <c r="AF55" s="534"/>
      <c r="AG55" s="534"/>
      <c r="AH55" s="534"/>
      <c r="AI55" s="534"/>
      <c r="AJ55" s="534"/>
      <c r="AK55" s="534"/>
      <c r="AL55" s="534"/>
      <c r="AM55" s="534"/>
      <c r="AN55" s="534"/>
      <c r="AO55" s="534"/>
      <c r="AP55" s="534"/>
      <c r="AQ55" s="534"/>
      <c r="AR55" s="534"/>
      <c r="AS55" s="534"/>
      <c r="AT55" s="534"/>
      <c r="AU55" s="534"/>
      <c r="AV55" s="534"/>
      <c r="AW55" s="534"/>
      <c r="AX55" s="534"/>
      <c r="AY55" s="534"/>
      <c r="AZ55" s="534"/>
      <c r="BA55" s="534"/>
      <c r="BB55" s="534"/>
      <c r="BC55" s="534"/>
      <c r="BD55" s="534"/>
      <c r="BE55" s="534"/>
      <c r="BF55" s="534"/>
      <c r="BG55" s="534"/>
      <c r="BH55" s="534"/>
      <c r="BI55" s="534"/>
      <c r="BJ55" s="534"/>
      <c r="BK55" s="534"/>
      <c r="BL55" s="534"/>
      <c r="BM55" s="534"/>
      <c r="BN55" s="534"/>
      <c r="BO55" s="534"/>
      <c r="BP55" s="534"/>
      <c r="BQ55" s="534"/>
      <c r="BR55" s="534"/>
      <c r="BS55" s="534"/>
      <c r="BT55" s="534"/>
      <c r="BU55" s="534"/>
      <c r="BV55" s="534"/>
      <c r="BW55" s="535"/>
      <c r="BX55" s="531" t="s">
        <v>167</v>
      </c>
      <c r="BY55" s="532"/>
      <c r="BZ55" s="532"/>
      <c r="CA55" s="532"/>
      <c r="CB55" s="532"/>
      <c r="CC55" s="532"/>
      <c r="CD55" s="532"/>
      <c r="CE55" s="532"/>
      <c r="CF55" s="532"/>
      <c r="CG55" s="533"/>
      <c r="CH55" s="542"/>
      <c r="CI55" s="543"/>
      <c r="CJ55" s="543"/>
      <c r="CK55" s="543"/>
      <c r="CL55" s="543"/>
      <c r="CM55" s="543"/>
      <c r="CN55" s="543"/>
      <c r="CO55" s="543"/>
      <c r="CP55" s="543"/>
      <c r="CQ55" s="543"/>
      <c r="CR55" s="543"/>
      <c r="CS55" s="543"/>
      <c r="CT55" s="543"/>
      <c r="CU55" s="543"/>
      <c r="CV55" s="543"/>
      <c r="CW55" s="543"/>
      <c r="CX55" s="543"/>
    </row>
    <row r="56" spans="1:102" s="20" customFormat="1" ht="11.25" customHeight="1" x14ac:dyDescent="0.2">
      <c r="A56" s="531" t="s">
        <v>250</v>
      </c>
      <c r="B56" s="532"/>
      <c r="C56" s="532"/>
      <c r="D56" s="532"/>
      <c r="E56" s="532"/>
      <c r="F56" s="532"/>
      <c r="G56" s="532"/>
      <c r="H56" s="533"/>
      <c r="I56" s="63"/>
      <c r="J56" s="534" t="s">
        <v>251</v>
      </c>
      <c r="K56" s="534"/>
      <c r="L56" s="534"/>
      <c r="M56" s="534"/>
      <c r="N56" s="534"/>
      <c r="O56" s="534"/>
      <c r="P56" s="534"/>
      <c r="Q56" s="534"/>
      <c r="R56" s="534"/>
      <c r="S56" s="534"/>
      <c r="T56" s="534"/>
      <c r="U56" s="534"/>
      <c r="V56" s="534"/>
      <c r="W56" s="534"/>
      <c r="X56" s="534"/>
      <c r="Y56" s="534"/>
      <c r="Z56" s="534"/>
      <c r="AA56" s="534"/>
      <c r="AB56" s="534"/>
      <c r="AC56" s="534"/>
      <c r="AD56" s="534"/>
      <c r="AE56" s="534"/>
      <c r="AF56" s="534"/>
      <c r="AG56" s="534"/>
      <c r="AH56" s="534"/>
      <c r="AI56" s="534"/>
      <c r="AJ56" s="534"/>
      <c r="AK56" s="534"/>
      <c r="AL56" s="534"/>
      <c r="AM56" s="534"/>
      <c r="AN56" s="534"/>
      <c r="AO56" s="534"/>
      <c r="AP56" s="534"/>
      <c r="AQ56" s="534"/>
      <c r="AR56" s="534"/>
      <c r="AS56" s="534"/>
      <c r="AT56" s="534"/>
      <c r="AU56" s="534"/>
      <c r="AV56" s="534"/>
      <c r="AW56" s="534"/>
      <c r="AX56" s="534"/>
      <c r="AY56" s="534"/>
      <c r="AZ56" s="534"/>
      <c r="BA56" s="534"/>
      <c r="BB56" s="534"/>
      <c r="BC56" s="534"/>
      <c r="BD56" s="534"/>
      <c r="BE56" s="534"/>
      <c r="BF56" s="534"/>
      <c r="BG56" s="534"/>
      <c r="BH56" s="534"/>
      <c r="BI56" s="534"/>
      <c r="BJ56" s="534"/>
      <c r="BK56" s="534"/>
      <c r="BL56" s="534"/>
      <c r="BM56" s="534"/>
      <c r="BN56" s="534"/>
      <c r="BO56" s="534"/>
      <c r="BP56" s="534"/>
      <c r="BQ56" s="534"/>
      <c r="BR56" s="534"/>
      <c r="BS56" s="534"/>
      <c r="BT56" s="534"/>
      <c r="BU56" s="534"/>
      <c r="BV56" s="534"/>
      <c r="BW56" s="535"/>
      <c r="BX56" s="531" t="s">
        <v>167</v>
      </c>
      <c r="BY56" s="532"/>
      <c r="BZ56" s="532"/>
      <c r="CA56" s="532"/>
      <c r="CB56" s="532"/>
      <c r="CC56" s="532"/>
      <c r="CD56" s="532"/>
      <c r="CE56" s="532"/>
      <c r="CF56" s="532"/>
      <c r="CG56" s="533"/>
      <c r="CH56" s="542"/>
      <c r="CI56" s="543"/>
      <c r="CJ56" s="543"/>
      <c r="CK56" s="543"/>
      <c r="CL56" s="543"/>
      <c r="CM56" s="543"/>
      <c r="CN56" s="543"/>
      <c r="CO56" s="543"/>
      <c r="CP56" s="543"/>
      <c r="CQ56" s="543"/>
      <c r="CR56" s="543"/>
      <c r="CS56" s="543"/>
      <c r="CT56" s="543"/>
      <c r="CU56" s="543"/>
      <c r="CV56" s="543"/>
      <c r="CW56" s="543"/>
      <c r="CX56" s="543"/>
    </row>
    <row r="57" spans="1:102" s="20" customFormat="1" ht="11.25" x14ac:dyDescent="0.2">
      <c r="A57" s="531" t="s">
        <v>252</v>
      </c>
      <c r="B57" s="532"/>
      <c r="C57" s="532"/>
      <c r="D57" s="532"/>
      <c r="E57" s="532"/>
      <c r="F57" s="532"/>
      <c r="G57" s="532"/>
      <c r="H57" s="533"/>
      <c r="I57" s="63"/>
      <c r="J57" s="534" t="s">
        <v>253</v>
      </c>
      <c r="K57" s="534"/>
      <c r="L57" s="534"/>
      <c r="M57" s="534"/>
      <c r="N57" s="534"/>
      <c r="O57" s="534"/>
      <c r="P57" s="534"/>
      <c r="Q57" s="534"/>
      <c r="R57" s="534"/>
      <c r="S57" s="534"/>
      <c r="T57" s="534"/>
      <c r="U57" s="534"/>
      <c r="V57" s="534"/>
      <c r="W57" s="534"/>
      <c r="X57" s="534"/>
      <c r="Y57" s="534"/>
      <c r="Z57" s="534"/>
      <c r="AA57" s="534"/>
      <c r="AB57" s="534"/>
      <c r="AC57" s="534"/>
      <c r="AD57" s="534"/>
      <c r="AE57" s="534"/>
      <c r="AF57" s="534"/>
      <c r="AG57" s="534"/>
      <c r="AH57" s="534"/>
      <c r="AI57" s="534"/>
      <c r="AJ57" s="534"/>
      <c r="AK57" s="534"/>
      <c r="AL57" s="534"/>
      <c r="AM57" s="534"/>
      <c r="AN57" s="534"/>
      <c r="AO57" s="534"/>
      <c r="AP57" s="534"/>
      <c r="AQ57" s="534"/>
      <c r="AR57" s="534"/>
      <c r="AS57" s="534"/>
      <c r="AT57" s="534"/>
      <c r="AU57" s="534"/>
      <c r="AV57" s="534"/>
      <c r="AW57" s="534"/>
      <c r="AX57" s="534"/>
      <c r="AY57" s="534"/>
      <c r="AZ57" s="534"/>
      <c r="BA57" s="534"/>
      <c r="BB57" s="534"/>
      <c r="BC57" s="534"/>
      <c r="BD57" s="534"/>
      <c r="BE57" s="534"/>
      <c r="BF57" s="534"/>
      <c r="BG57" s="534"/>
      <c r="BH57" s="534"/>
      <c r="BI57" s="534"/>
      <c r="BJ57" s="534"/>
      <c r="BK57" s="534"/>
      <c r="BL57" s="534"/>
      <c r="BM57" s="534"/>
      <c r="BN57" s="534"/>
      <c r="BO57" s="534"/>
      <c r="BP57" s="534"/>
      <c r="BQ57" s="534"/>
      <c r="BR57" s="534"/>
      <c r="BS57" s="534"/>
      <c r="BT57" s="534"/>
      <c r="BU57" s="534"/>
      <c r="BV57" s="534"/>
      <c r="BW57" s="535"/>
      <c r="BX57" s="531" t="s">
        <v>167</v>
      </c>
      <c r="BY57" s="532"/>
      <c r="BZ57" s="532"/>
      <c r="CA57" s="532"/>
      <c r="CB57" s="532"/>
      <c r="CC57" s="532"/>
      <c r="CD57" s="532"/>
      <c r="CE57" s="532"/>
      <c r="CF57" s="532"/>
      <c r="CG57" s="533"/>
      <c r="CH57" s="542"/>
      <c r="CI57" s="543"/>
      <c r="CJ57" s="543"/>
      <c r="CK57" s="543"/>
      <c r="CL57" s="543"/>
      <c r="CM57" s="543"/>
      <c r="CN57" s="543"/>
      <c r="CO57" s="543"/>
      <c r="CP57" s="543"/>
      <c r="CQ57" s="543"/>
      <c r="CR57" s="543"/>
      <c r="CS57" s="543"/>
      <c r="CT57" s="543"/>
      <c r="CU57" s="543"/>
      <c r="CV57" s="543"/>
      <c r="CW57" s="543"/>
      <c r="CX57" s="543"/>
    </row>
    <row r="58" spans="1:102" s="20" customFormat="1" ht="11.25" x14ac:dyDescent="0.2">
      <c r="A58" s="531" t="s">
        <v>254</v>
      </c>
      <c r="B58" s="532"/>
      <c r="C58" s="532"/>
      <c r="D58" s="532"/>
      <c r="E58" s="532"/>
      <c r="F58" s="532"/>
      <c r="G58" s="532"/>
      <c r="H58" s="533"/>
      <c r="I58" s="63"/>
      <c r="J58" s="534" t="s">
        <v>255</v>
      </c>
      <c r="K58" s="534"/>
      <c r="L58" s="534"/>
      <c r="M58" s="534"/>
      <c r="N58" s="534"/>
      <c r="O58" s="534"/>
      <c r="P58" s="534"/>
      <c r="Q58" s="534"/>
      <c r="R58" s="534"/>
      <c r="S58" s="534"/>
      <c r="T58" s="534"/>
      <c r="U58" s="534"/>
      <c r="V58" s="534"/>
      <c r="W58" s="534"/>
      <c r="X58" s="534"/>
      <c r="Y58" s="534"/>
      <c r="Z58" s="534"/>
      <c r="AA58" s="534"/>
      <c r="AB58" s="534"/>
      <c r="AC58" s="534"/>
      <c r="AD58" s="534"/>
      <c r="AE58" s="534"/>
      <c r="AF58" s="534"/>
      <c r="AG58" s="534"/>
      <c r="AH58" s="534"/>
      <c r="AI58" s="534"/>
      <c r="AJ58" s="534"/>
      <c r="AK58" s="534"/>
      <c r="AL58" s="534"/>
      <c r="AM58" s="534"/>
      <c r="AN58" s="534"/>
      <c r="AO58" s="534"/>
      <c r="AP58" s="534"/>
      <c r="AQ58" s="534"/>
      <c r="AR58" s="534"/>
      <c r="AS58" s="534"/>
      <c r="AT58" s="534"/>
      <c r="AU58" s="534"/>
      <c r="AV58" s="534"/>
      <c r="AW58" s="534"/>
      <c r="AX58" s="534"/>
      <c r="AY58" s="534"/>
      <c r="AZ58" s="534"/>
      <c r="BA58" s="534"/>
      <c r="BB58" s="534"/>
      <c r="BC58" s="534"/>
      <c r="BD58" s="534"/>
      <c r="BE58" s="534"/>
      <c r="BF58" s="534"/>
      <c r="BG58" s="534"/>
      <c r="BH58" s="534"/>
      <c r="BI58" s="534"/>
      <c r="BJ58" s="534"/>
      <c r="BK58" s="534"/>
      <c r="BL58" s="534"/>
      <c r="BM58" s="534"/>
      <c r="BN58" s="534"/>
      <c r="BO58" s="534"/>
      <c r="BP58" s="534"/>
      <c r="BQ58" s="534"/>
      <c r="BR58" s="534"/>
      <c r="BS58" s="534"/>
      <c r="BT58" s="534"/>
      <c r="BU58" s="534"/>
      <c r="BV58" s="534"/>
      <c r="BW58" s="535"/>
      <c r="BX58" s="531" t="s">
        <v>167</v>
      </c>
      <c r="BY58" s="532"/>
      <c r="BZ58" s="532"/>
      <c r="CA58" s="532"/>
      <c r="CB58" s="532"/>
      <c r="CC58" s="532"/>
      <c r="CD58" s="532"/>
      <c r="CE58" s="532"/>
      <c r="CF58" s="532"/>
      <c r="CG58" s="533"/>
      <c r="CH58" s="542"/>
      <c r="CI58" s="543"/>
      <c r="CJ58" s="543"/>
      <c r="CK58" s="543"/>
      <c r="CL58" s="543"/>
      <c r="CM58" s="543"/>
      <c r="CN58" s="543"/>
      <c r="CO58" s="543"/>
      <c r="CP58" s="543"/>
      <c r="CQ58" s="543"/>
      <c r="CR58" s="543"/>
      <c r="CS58" s="543"/>
      <c r="CT58" s="543"/>
      <c r="CU58" s="543"/>
      <c r="CV58" s="543"/>
      <c r="CW58" s="543"/>
      <c r="CX58" s="543"/>
    </row>
    <row r="59" spans="1:102" s="20" customFormat="1" ht="11.25" x14ac:dyDescent="0.2">
      <c r="A59" s="531" t="s">
        <v>256</v>
      </c>
      <c r="B59" s="532"/>
      <c r="C59" s="532"/>
      <c r="D59" s="532"/>
      <c r="E59" s="532"/>
      <c r="F59" s="532"/>
      <c r="G59" s="532"/>
      <c r="H59" s="533"/>
      <c r="I59" s="63"/>
      <c r="J59" s="534" t="s">
        <v>257</v>
      </c>
      <c r="K59" s="534"/>
      <c r="L59" s="534"/>
      <c r="M59" s="534"/>
      <c r="N59" s="534"/>
      <c r="O59" s="534"/>
      <c r="P59" s="534"/>
      <c r="Q59" s="534"/>
      <c r="R59" s="534"/>
      <c r="S59" s="534"/>
      <c r="T59" s="534"/>
      <c r="U59" s="534"/>
      <c r="V59" s="534"/>
      <c r="W59" s="534"/>
      <c r="X59" s="534"/>
      <c r="Y59" s="534"/>
      <c r="Z59" s="534"/>
      <c r="AA59" s="534"/>
      <c r="AB59" s="534"/>
      <c r="AC59" s="534"/>
      <c r="AD59" s="534"/>
      <c r="AE59" s="534"/>
      <c r="AF59" s="534"/>
      <c r="AG59" s="534"/>
      <c r="AH59" s="534"/>
      <c r="AI59" s="534"/>
      <c r="AJ59" s="534"/>
      <c r="AK59" s="534"/>
      <c r="AL59" s="534"/>
      <c r="AM59" s="534"/>
      <c r="AN59" s="534"/>
      <c r="AO59" s="534"/>
      <c r="AP59" s="534"/>
      <c r="AQ59" s="534"/>
      <c r="AR59" s="534"/>
      <c r="AS59" s="534"/>
      <c r="AT59" s="534"/>
      <c r="AU59" s="534"/>
      <c r="AV59" s="534"/>
      <c r="AW59" s="534"/>
      <c r="AX59" s="534"/>
      <c r="AY59" s="534"/>
      <c r="AZ59" s="534"/>
      <c r="BA59" s="534"/>
      <c r="BB59" s="534"/>
      <c r="BC59" s="534"/>
      <c r="BD59" s="534"/>
      <c r="BE59" s="534"/>
      <c r="BF59" s="534"/>
      <c r="BG59" s="534"/>
      <c r="BH59" s="534"/>
      <c r="BI59" s="534"/>
      <c r="BJ59" s="534"/>
      <c r="BK59" s="534"/>
      <c r="BL59" s="534"/>
      <c r="BM59" s="534"/>
      <c r="BN59" s="534"/>
      <c r="BO59" s="534"/>
      <c r="BP59" s="534"/>
      <c r="BQ59" s="534"/>
      <c r="BR59" s="534"/>
      <c r="BS59" s="534"/>
      <c r="BT59" s="534"/>
      <c r="BU59" s="534"/>
      <c r="BV59" s="534"/>
      <c r="BW59" s="535"/>
      <c r="BX59" s="531" t="s">
        <v>167</v>
      </c>
      <c r="BY59" s="532"/>
      <c r="BZ59" s="532"/>
      <c r="CA59" s="532"/>
      <c r="CB59" s="532"/>
      <c r="CC59" s="532"/>
      <c r="CD59" s="532"/>
      <c r="CE59" s="532"/>
      <c r="CF59" s="532"/>
      <c r="CG59" s="533"/>
      <c r="CH59" s="542"/>
      <c r="CI59" s="543"/>
      <c r="CJ59" s="543"/>
      <c r="CK59" s="543"/>
      <c r="CL59" s="543"/>
      <c r="CM59" s="543"/>
      <c r="CN59" s="543"/>
      <c r="CO59" s="543"/>
      <c r="CP59" s="543"/>
      <c r="CQ59" s="543"/>
      <c r="CR59" s="543"/>
      <c r="CS59" s="543"/>
      <c r="CT59" s="543"/>
      <c r="CU59" s="543"/>
      <c r="CV59" s="543"/>
      <c r="CW59" s="543"/>
      <c r="CX59" s="543"/>
    </row>
    <row r="60" spans="1:102" s="20" customFormat="1" ht="11.25" x14ac:dyDescent="0.2">
      <c r="A60" s="539">
        <v>4</v>
      </c>
      <c r="B60" s="540"/>
      <c r="C60" s="540"/>
      <c r="D60" s="540"/>
      <c r="E60" s="540"/>
      <c r="F60" s="540"/>
      <c r="G60" s="540"/>
      <c r="H60" s="541"/>
      <c r="I60" s="66"/>
      <c r="J60" s="544" t="s">
        <v>258</v>
      </c>
      <c r="K60" s="544"/>
      <c r="L60" s="544"/>
      <c r="M60" s="544"/>
      <c r="N60" s="544"/>
      <c r="O60" s="544"/>
      <c r="P60" s="544"/>
      <c r="Q60" s="544"/>
      <c r="R60" s="544"/>
      <c r="S60" s="544"/>
      <c r="T60" s="544"/>
      <c r="U60" s="544"/>
      <c r="V60" s="544"/>
      <c r="W60" s="544"/>
      <c r="X60" s="544"/>
      <c r="Y60" s="544"/>
      <c r="Z60" s="544"/>
      <c r="AA60" s="544"/>
      <c r="AB60" s="544"/>
      <c r="AC60" s="544"/>
      <c r="AD60" s="544"/>
      <c r="AE60" s="544"/>
      <c r="AF60" s="544"/>
      <c r="AG60" s="544"/>
      <c r="AH60" s="544"/>
      <c r="AI60" s="544"/>
      <c r="AJ60" s="544"/>
      <c r="AK60" s="544"/>
      <c r="AL60" s="544"/>
      <c r="AM60" s="544"/>
      <c r="AN60" s="544"/>
      <c r="AO60" s="544"/>
      <c r="AP60" s="544"/>
      <c r="AQ60" s="544"/>
      <c r="AR60" s="544"/>
      <c r="AS60" s="544"/>
      <c r="AT60" s="544"/>
      <c r="AU60" s="544"/>
      <c r="AV60" s="544"/>
      <c r="AW60" s="544"/>
      <c r="AX60" s="544"/>
      <c r="AY60" s="544"/>
      <c r="AZ60" s="544"/>
      <c r="BA60" s="544"/>
      <c r="BB60" s="544"/>
      <c r="BC60" s="544"/>
      <c r="BD60" s="544"/>
      <c r="BE60" s="544"/>
      <c r="BF60" s="544"/>
      <c r="BG60" s="544"/>
      <c r="BH60" s="544"/>
      <c r="BI60" s="544"/>
      <c r="BJ60" s="544"/>
      <c r="BK60" s="544"/>
      <c r="BL60" s="544"/>
      <c r="BM60" s="544"/>
      <c r="BN60" s="544"/>
      <c r="BO60" s="544"/>
      <c r="BP60" s="544"/>
      <c r="BQ60" s="544"/>
      <c r="BR60" s="544"/>
      <c r="BS60" s="544"/>
      <c r="BT60" s="544"/>
      <c r="BU60" s="544"/>
      <c r="BV60" s="544"/>
      <c r="BW60" s="545"/>
      <c r="BX60" s="531" t="s">
        <v>167</v>
      </c>
      <c r="BY60" s="532"/>
      <c r="BZ60" s="532"/>
      <c r="CA60" s="532"/>
      <c r="CB60" s="532"/>
      <c r="CC60" s="532"/>
      <c r="CD60" s="532"/>
      <c r="CE60" s="532"/>
      <c r="CF60" s="532"/>
      <c r="CG60" s="533"/>
      <c r="CH60" s="546">
        <f>CH61+CH66</f>
        <v>0</v>
      </c>
      <c r="CI60" s="547"/>
      <c r="CJ60" s="547"/>
      <c r="CK60" s="547"/>
      <c r="CL60" s="547"/>
      <c r="CM60" s="547"/>
      <c r="CN60" s="547"/>
      <c r="CO60" s="547"/>
      <c r="CP60" s="547"/>
      <c r="CQ60" s="547"/>
      <c r="CR60" s="547"/>
      <c r="CS60" s="547"/>
      <c r="CT60" s="547"/>
      <c r="CU60" s="547"/>
      <c r="CV60" s="547"/>
      <c r="CW60" s="547"/>
      <c r="CX60" s="547"/>
    </row>
    <row r="61" spans="1:102" s="20" customFormat="1" ht="11.25" x14ac:dyDescent="0.2">
      <c r="A61" s="539" t="s">
        <v>259</v>
      </c>
      <c r="B61" s="540"/>
      <c r="C61" s="540"/>
      <c r="D61" s="540"/>
      <c r="E61" s="540"/>
      <c r="F61" s="540"/>
      <c r="G61" s="540"/>
      <c r="H61" s="541"/>
      <c r="I61" s="66"/>
      <c r="J61" s="544" t="s">
        <v>260</v>
      </c>
      <c r="K61" s="544"/>
      <c r="L61" s="544"/>
      <c r="M61" s="544"/>
      <c r="N61" s="544"/>
      <c r="O61" s="544"/>
      <c r="P61" s="544"/>
      <c r="Q61" s="544"/>
      <c r="R61" s="544"/>
      <c r="S61" s="544"/>
      <c r="T61" s="544"/>
      <c r="U61" s="544"/>
      <c r="V61" s="544"/>
      <c r="W61" s="544"/>
      <c r="X61" s="544"/>
      <c r="Y61" s="544"/>
      <c r="Z61" s="544"/>
      <c r="AA61" s="544"/>
      <c r="AB61" s="544"/>
      <c r="AC61" s="544"/>
      <c r="AD61" s="544"/>
      <c r="AE61" s="544"/>
      <c r="AF61" s="544"/>
      <c r="AG61" s="544"/>
      <c r="AH61" s="544"/>
      <c r="AI61" s="544"/>
      <c r="AJ61" s="544"/>
      <c r="AK61" s="544"/>
      <c r="AL61" s="544"/>
      <c r="AM61" s="544"/>
      <c r="AN61" s="544"/>
      <c r="AO61" s="544"/>
      <c r="AP61" s="544"/>
      <c r="AQ61" s="544"/>
      <c r="AR61" s="544"/>
      <c r="AS61" s="544"/>
      <c r="AT61" s="544"/>
      <c r="AU61" s="544"/>
      <c r="AV61" s="544"/>
      <c r="AW61" s="544"/>
      <c r="AX61" s="544"/>
      <c r="AY61" s="544"/>
      <c r="AZ61" s="544"/>
      <c r="BA61" s="544"/>
      <c r="BB61" s="544"/>
      <c r="BC61" s="544"/>
      <c r="BD61" s="544"/>
      <c r="BE61" s="544"/>
      <c r="BF61" s="544"/>
      <c r="BG61" s="544"/>
      <c r="BH61" s="544"/>
      <c r="BI61" s="544"/>
      <c r="BJ61" s="544"/>
      <c r="BK61" s="544"/>
      <c r="BL61" s="544"/>
      <c r="BM61" s="544"/>
      <c r="BN61" s="544"/>
      <c r="BO61" s="544"/>
      <c r="BP61" s="544"/>
      <c r="BQ61" s="544"/>
      <c r="BR61" s="544"/>
      <c r="BS61" s="544"/>
      <c r="BT61" s="544"/>
      <c r="BU61" s="544"/>
      <c r="BV61" s="544"/>
      <c r="BW61" s="545"/>
      <c r="BX61" s="531" t="s">
        <v>167</v>
      </c>
      <c r="BY61" s="532"/>
      <c r="BZ61" s="532"/>
      <c r="CA61" s="532"/>
      <c r="CB61" s="532"/>
      <c r="CC61" s="532"/>
      <c r="CD61" s="532"/>
      <c r="CE61" s="532"/>
      <c r="CF61" s="532"/>
      <c r="CG61" s="533"/>
      <c r="CH61" s="546"/>
      <c r="CI61" s="547"/>
      <c r="CJ61" s="547"/>
      <c r="CK61" s="547"/>
      <c r="CL61" s="547"/>
      <c r="CM61" s="547"/>
      <c r="CN61" s="547"/>
      <c r="CO61" s="547"/>
      <c r="CP61" s="547"/>
      <c r="CQ61" s="547"/>
      <c r="CR61" s="547"/>
      <c r="CS61" s="547"/>
      <c r="CT61" s="547"/>
      <c r="CU61" s="547"/>
      <c r="CV61" s="547"/>
      <c r="CW61" s="547"/>
      <c r="CX61" s="547"/>
    </row>
    <row r="62" spans="1:102" s="20" customFormat="1" ht="11.25" x14ac:dyDescent="0.2">
      <c r="A62" s="531" t="s">
        <v>261</v>
      </c>
      <c r="B62" s="532"/>
      <c r="C62" s="532"/>
      <c r="D62" s="532"/>
      <c r="E62" s="532"/>
      <c r="F62" s="532"/>
      <c r="G62" s="532"/>
      <c r="H62" s="533"/>
      <c r="I62" s="63"/>
      <c r="J62" s="534" t="s">
        <v>262</v>
      </c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4"/>
      <c r="AA62" s="534"/>
      <c r="AB62" s="534"/>
      <c r="AC62" s="534"/>
      <c r="AD62" s="534"/>
      <c r="AE62" s="534"/>
      <c r="AF62" s="534"/>
      <c r="AG62" s="534"/>
      <c r="AH62" s="534"/>
      <c r="AI62" s="534"/>
      <c r="AJ62" s="534"/>
      <c r="AK62" s="534"/>
      <c r="AL62" s="534"/>
      <c r="AM62" s="534"/>
      <c r="AN62" s="534"/>
      <c r="AO62" s="534"/>
      <c r="AP62" s="534"/>
      <c r="AQ62" s="534"/>
      <c r="AR62" s="534"/>
      <c r="AS62" s="534"/>
      <c r="AT62" s="534"/>
      <c r="AU62" s="534"/>
      <c r="AV62" s="534"/>
      <c r="AW62" s="534"/>
      <c r="AX62" s="534"/>
      <c r="AY62" s="534"/>
      <c r="AZ62" s="534"/>
      <c r="BA62" s="534"/>
      <c r="BB62" s="534"/>
      <c r="BC62" s="534"/>
      <c r="BD62" s="534"/>
      <c r="BE62" s="534"/>
      <c r="BF62" s="534"/>
      <c r="BG62" s="534"/>
      <c r="BH62" s="534"/>
      <c r="BI62" s="534"/>
      <c r="BJ62" s="534"/>
      <c r="BK62" s="534"/>
      <c r="BL62" s="534"/>
      <c r="BM62" s="534"/>
      <c r="BN62" s="534"/>
      <c r="BO62" s="534"/>
      <c r="BP62" s="534"/>
      <c r="BQ62" s="534"/>
      <c r="BR62" s="534"/>
      <c r="BS62" s="534"/>
      <c r="BT62" s="534"/>
      <c r="BU62" s="534"/>
      <c r="BV62" s="534"/>
      <c r="BW62" s="535"/>
      <c r="BX62" s="531" t="s">
        <v>167</v>
      </c>
      <c r="BY62" s="532"/>
      <c r="BZ62" s="532"/>
      <c r="CA62" s="532"/>
      <c r="CB62" s="532"/>
      <c r="CC62" s="532"/>
      <c r="CD62" s="532"/>
      <c r="CE62" s="532"/>
      <c r="CF62" s="532"/>
      <c r="CG62" s="533"/>
      <c r="CH62" s="542"/>
      <c r="CI62" s="543"/>
      <c r="CJ62" s="543"/>
      <c r="CK62" s="543"/>
      <c r="CL62" s="543"/>
      <c r="CM62" s="543"/>
      <c r="CN62" s="543"/>
      <c r="CO62" s="543"/>
      <c r="CP62" s="543"/>
      <c r="CQ62" s="543"/>
      <c r="CR62" s="543"/>
      <c r="CS62" s="543"/>
      <c r="CT62" s="543"/>
      <c r="CU62" s="543"/>
      <c r="CV62" s="543"/>
      <c r="CW62" s="543"/>
      <c r="CX62" s="543"/>
    </row>
    <row r="63" spans="1:102" s="20" customFormat="1" ht="11.25" x14ac:dyDescent="0.2">
      <c r="A63" s="531" t="s">
        <v>263</v>
      </c>
      <c r="B63" s="532"/>
      <c r="C63" s="532"/>
      <c r="D63" s="532"/>
      <c r="E63" s="532"/>
      <c r="F63" s="532"/>
      <c r="G63" s="532"/>
      <c r="H63" s="533"/>
      <c r="I63" s="63"/>
      <c r="J63" s="534" t="s">
        <v>264</v>
      </c>
      <c r="K63" s="534"/>
      <c r="L63" s="534"/>
      <c r="M63" s="534"/>
      <c r="N63" s="534"/>
      <c r="O63" s="534"/>
      <c r="P63" s="534"/>
      <c r="Q63" s="534"/>
      <c r="R63" s="534"/>
      <c r="S63" s="534"/>
      <c r="T63" s="534"/>
      <c r="U63" s="534"/>
      <c r="V63" s="534"/>
      <c r="W63" s="534"/>
      <c r="X63" s="534"/>
      <c r="Y63" s="534"/>
      <c r="Z63" s="534"/>
      <c r="AA63" s="534"/>
      <c r="AB63" s="534"/>
      <c r="AC63" s="534"/>
      <c r="AD63" s="534"/>
      <c r="AE63" s="534"/>
      <c r="AF63" s="534"/>
      <c r="AG63" s="534"/>
      <c r="AH63" s="534"/>
      <c r="AI63" s="534"/>
      <c r="AJ63" s="534"/>
      <c r="AK63" s="534"/>
      <c r="AL63" s="534"/>
      <c r="AM63" s="534"/>
      <c r="AN63" s="534"/>
      <c r="AO63" s="534"/>
      <c r="AP63" s="534"/>
      <c r="AQ63" s="534"/>
      <c r="AR63" s="534"/>
      <c r="AS63" s="534"/>
      <c r="AT63" s="534"/>
      <c r="AU63" s="534"/>
      <c r="AV63" s="534"/>
      <c r="AW63" s="534"/>
      <c r="AX63" s="534"/>
      <c r="AY63" s="534"/>
      <c r="AZ63" s="534"/>
      <c r="BA63" s="534"/>
      <c r="BB63" s="534"/>
      <c r="BC63" s="534"/>
      <c r="BD63" s="534"/>
      <c r="BE63" s="534"/>
      <c r="BF63" s="534"/>
      <c r="BG63" s="534"/>
      <c r="BH63" s="534"/>
      <c r="BI63" s="534"/>
      <c r="BJ63" s="534"/>
      <c r="BK63" s="534"/>
      <c r="BL63" s="534"/>
      <c r="BM63" s="534"/>
      <c r="BN63" s="534"/>
      <c r="BO63" s="534"/>
      <c r="BP63" s="534"/>
      <c r="BQ63" s="534"/>
      <c r="BR63" s="534"/>
      <c r="BS63" s="534"/>
      <c r="BT63" s="534"/>
      <c r="BU63" s="534"/>
      <c r="BV63" s="534"/>
      <c r="BW63" s="535"/>
      <c r="BX63" s="531" t="s">
        <v>167</v>
      </c>
      <c r="BY63" s="532"/>
      <c r="BZ63" s="532"/>
      <c r="CA63" s="532"/>
      <c r="CB63" s="532"/>
      <c r="CC63" s="532"/>
      <c r="CD63" s="532"/>
      <c r="CE63" s="532"/>
      <c r="CF63" s="532"/>
      <c r="CG63" s="533"/>
      <c r="CH63" s="542"/>
      <c r="CI63" s="543"/>
      <c r="CJ63" s="543"/>
      <c r="CK63" s="543"/>
      <c r="CL63" s="543"/>
      <c r="CM63" s="543"/>
      <c r="CN63" s="543"/>
      <c r="CO63" s="543"/>
      <c r="CP63" s="543"/>
      <c r="CQ63" s="543"/>
      <c r="CR63" s="543"/>
      <c r="CS63" s="543"/>
      <c r="CT63" s="543"/>
      <c r="CU63" s="543"/>
      <c r="CV63" s="543"/>
      <c r="CW63" s="543"/>
      <c r="CX63" s="543"/>
    </row>
    <row r="64" spans="1:102" s="20" customFormat="1" ht="11.25" x14ac:dyDescent="0.2">
      <c r="A64" s="531" t="s">
        <v>265</v>
      </c>
      <c r="B64" s="532"/>
      <c r="C64" s="532"/>
      <c r="D64" s="532"/>
      <c r="E64" s="532"/>
      <c r="F64" s="532"/>
      <c r="G64" s="532"/>
      <c r="H64" s="533"/>
      <c r="I64" s="63"/>
      <c r="J64" s="534" t="s">
        <v>266</v>
      </c>
      <c r="K64" s="534"/>
      <c r="L64" s="534"/>
      <c r="M64" s="534"/>
      <c r="N64" s="534"/>
      <c r="O64" s="534"/>
      <c r="P64" s="534"/>
      <c r="Q64" s="534"/>
      <c r="R64" s="534"/>
      <c r="S64" s="534"/>
      <c r="T64" s="534"/>
      <c r="U64" s="534"/>
      <c r="V64" s="534"/>
      <c r="W64" s="534"/>
      <c r="X64" s="534"/>
      <c r="Y64" s="534"/>
      <c r="Z64" s="534"/>
      <c r="AA64" s="534"/>
      <c r="AB64" s="534"/>
      <c r="AC64" s="534"/>
      <c r="AD64" s="534"/>
      <c r="AE64" s="534"/>
      <c r="AF64" s="534"/>
      <c r="AG64" s="534"/>
      <c r="AH64" s="534"/>
      <c r="AI64" s="534"/>
      <c r="AJ64" s="534"/>
      <c r="AK64" s="534"/>
      <c r="AL64" s="534"/>
      <c r="AM64" s="534"/>
      <c r="AN64" s="534"/>
      <c r="AO64" s="534"/>
      <c r="AP64" s="534"/>
      <c r="AQ64" s="534"/>
      <c r="AR64" s="534"/>
      <c r="AS64" s="534"/>
      <c r="AT64" s="534"/>
      <c r="AU64" s="534"/>
      <c r="AV64" s="534"/>
      <c r="AW64" s="534"/>
      <c r="AX64" s="534"/>
      <c r="AY64" s="534"/>
      <c r="AZ64" s="534"/>
      <c r="BA64" s="534"/>
      <c r="BB64" s="534"/>
      <c r="BC64" s="534"/>
      <c r="BD64" s="534"/>
      <c r="BE64" s="534"/>
      <c r="BF64" s="534"/>
      <c r="BG64" s="534"/>
      <c r="BH64" s="534"/>
      <c r="BI64" s="534"/>
      <c r="BJ64" s="534"/>
      <c r="BK64" s="534"/>
      <c r="BL64" s="534"/>
      <c r="BM64" s="534"/>
      <c r="BN64" s="534"/>
      <c r="BO64" s="534"/>
      <c r="BP64" s="534"/>
      <c r="BQ64" s="534"/>
      <c r="BR64" s="534"/>
      <c r="BS64" s="534"/>
      <c r="BT64" s="534"/>
      <c r="BU64" s="534"/>
      <c r="BV64" s="534"/>
      <c r="BW64" s="535"/>
      <c r="BX64" s="531" t="s">
        <v>167</v>
      </c>
      <c r="BY64" s="532"/>
      <c r="BZ64" s="532"/>
      <c r="CA64" s="532"/>
      <c r="CB64" s="532"/>
      <c r="CC64" s="532"/>
      <c r="CD64" s="532"/>
      <c r="CE64" s="532"/>
      <c r="CF64" s="532"/>
      <c r="CG64" s="533"/>
      <c r="CH64" s="542"/>
      <c r="CI64" s="543"/>
      <c r="CJ64" s="543"/>
      <c r="CK64" s="543"/>
      <c r="CL64" s="543"/>
      <c r="CM64" s="543"/>
      <c r="CN64" s="543"/>
      <c r="CO64" s="543"/>
      <c r="CP64" s="543"/>
      <c r="CQ64" s="543"/>
      <c r="CR64" s="543"/>
      <c r="CS64" s="543"/>
      <c r="CT64" s="543"/>
      <c r="CU64" s="543"/>
      <c r="CV64" s="543"/>
      <c r="CW64" s="543"/>
      <c r="CX64" s="543"/>
    </row>
    <row r="65" spans="1:102" s="20" customFormat="1" ht="22.5" customHeight="1" x14ac:dyDescent="0.2">
      <c r="A65" s="531" t="s">
        <v>267</v>
      </c>
      <c r="B65" s="532"/>
      <c r="C65" s="532"/>
      <c r="D65" s="532"/>
      <c r="E65" s="532"/>
      <c r="F65" s="532"/>
      <c r="G65" s="532"/>
      <c r="H65" s="533"/>
      <c r="I65" s="63"/>
      <c r="J65" s="534" t="s">
        <v>268</v>
      </c>
      <c r="K65" s="534"/>
      <c r="L65" s="534"/>
      <c r="M65" s="534"/>
      <c r="N65" s="534"/>
      <c r="O65" s="534"/>
      <c r="P65" s="534"/>
      <c r="Q65" s="534"/>
      <c r="R65" s="534"/>
      <c r="S65" s="534"/>
      <c r="T65" s="534"/>
      <c r="U65" s="534"/>
      <c r="V65" s="534"/>
      <c r="W65" s="534"/>
      <c r="X65" s="534"/>
      <c r="Y65" s="534"/>
      <c r="Z65" s="534"/>
      <c r="AA65" s="534"/>
      <c r="AB65" s="534"/>
      <c r="AC65" s="534"/>
      <c r="AD65" s="534"/>
      <c r="AE65" s="534"/>
      <c r="AF65" s="534"/>
      <c r="AG65" s="534"/>
      <c r="AH65" s="534"/>
      <c r="AI65" s="534"/>
      <c r="AJ65" s="534"/>
      <c r="AK65" s="534"/>
      <c r="AL65" s="534"/>
      <c r="AM65" s="534"/>
      <c r="AN65" s="534"/>
      <c r="AO65" s="534"/>
      <c r="AP65" s="534"/>
      <c r="AQ65" s="534"/>
      <c r="AR65" s="534"/>
      <c r="AS65" s="534"/>
      <c r="AT65" s="534"/>
      <c r="AU65" s="534"/>
      <c r="AV65" s="534"/>
      <c r="AW65" s="534"/>
      <c r="AX65" s="534"/>
      <c r="AY65" s="534"/>
      <c r="AZ65" s="534"/>
      <c r="BA65" s="534"/>
      <c r="BB65" s="534"/>
      <c r="BC65" s="534"/>
      <c r="BD65" s="534"/>
      <c r="BE65" s="534"/>
      <c r="BF65" s="534"/>
      <c r="BG65" s="534"/>
      <c r="BH65" s="534"/>
      <c r="BI65" s="534"/>
      <c r="BJ65" s="534"/>
      <c r="BK65" s="534"/>
      <c r="BL65" s="534"/>
      <c r="BM65" s="534"/>
      <c r="BN65" s="534"/>
      <c r="BO65" s="534"/>
      <c r="BP65" s="534"/>
      <c r="BQ65" s="534"/>
      <c r="BR65" s="534"/>
      <c r="BS65" s="534"/>
      <c r="BT65" s="534"/>
      <c r="BU65" s="534"/>
      <c r="BV65" s="534"/>
      <c r="BW65" s="535"/>
      <c r="BX65" s="531" t="s">
        <v>167</v>
      </c>
      <c r="BY65" s="532"/>
      <c r="BZ65" s="532"/>
      <c r="CA65" s="532"/>
      <c r="CB65" s="532"/>
      <c r="CC65" s="532"/>
      <c r="CD65" s="532"/>
      <c r="CE65" s="532"/>
      <c r="CF65" s="532"/>
      <c r="CG65" s="533"/>
      <c r="CH65" s="542"/>
      <c r="CI65" s="543"/>
      <c r="CJ65" s="543"/>
      <c r="CK65" s="543"/>
      <c r="CL65" s="543"/>
      <c r="CM65" s="543"/>
      <c r="CN65" s="543"/>
      <c r="CO65" s="543"/>
      <c r="CP65" s="543"/>
      <c r="CQ65" s="543"/>
      <c r="CR65" s="543"/>
      <c r="CS65" s="543"/>
      <c r="CT65" s="543"/>
      <c r="CU65" s="543"/>
      <c r="CV65" s="543"/>
      <c r="CW65" s="543"/>
      <c r="CX65" s="543"/>
    </row>
    <row r="66" spans="1:102" s="20" customFormat="1" ht="11.25" x14ac:dyDescent="0.2">
      <c r="A66" s="539" t="s">
        <v>269</v>
      </c>
      <c r="B66" s="540"/>
      <c r="C66" s="540"/>
      <c r="D66" s="540"/>
      <c r="E66" s="540"/>
      <c r="F66" s="540"/>
      <c r="G66" s="540"/>
      <c r="H66" s="541"/>
      <c r="I66" s="66"/>
      <c r="J66" s="544" t="s">
        <v>270</v>
      </c>
      <c r="K66" s="544"/>
      <c r="L66" s="544"/>
      <c r="M66" s="544"/>
      <c r="N66" s="544"/>
      <c r="O66" s="544"/>
      <c r="P66" s="544"/>
      <c r="Q66" s="544"/>
      <c r="R66" s="544"/>
      <c r="S66" s="544"/>
      <c r="T66" s="544"/>
      <c r="U66" s="544"/>
      <c r="V66" s="544"/>
      <c r="W66" s="544"/>
      <c r="X66" s="544"/>
      <c r="Y66" s="544"/>
      <c r="Z66" s="544"/>
      <c r="AA66" s="544"/>
      <c r="AB66" s="544"/>
      <c r="AC66" s="544"/>
      <c r="AD66" s="544"/>
      <c r="AE66" s="544"/>
      <c r="AF66" s="544"/>
      <c r="AG66" s="544"/>
      <c r="AH66" s="544"/>
      <c r="AI66" s="544"/>
      <c r="AJ66" s="544"/>
      <c r="AK66" s="544"/>
      <c r="AL66" s="544"/>
      <c r="AM66" s="544"/>
      <c r="AN66" s="544"/>
      <c r="AO66" s="544"/>
      <c r="AP66" s="544"/>
      <c r="AQ66" s="544"/>
      <c r="AR66" s="544"/>
      <c r="AS66" s="544"/>
      <c r="AT66" s="544"/>
      <c r="AU66" s="544"/>
      <c r="AV66" s="544"/>
      <c r="AW66" s="544"/>
      <c r="AX66" s="544"/>
      <c r="AY66" s="544"/>
      <c r="AZ66" s="544"/>
      <c r="BA66" s="544"/>
      <c r="BB66" s="544"/>
      <c r="BC66" s="544"/>
      <c r="BD66" s="544"/>
      <c r="BE66" s="544"/>
      <c r="BF66" s="544"/>
      <c r="BG66" s="544"/>
      <c r="BH66" s="544"/>
      <c r="BI66" s="544"/>
      <c r="BJ66" s="544"/>
      <c r="BK66" s="544"/>
      <c r="BL66" s="544"/>
      <c r="BM66" s="544"/>
      <c r="BN66" s="544"/>
      <c r="BO66" s="544"/>
      <c r="BP66" s="544"/>
      <c r="BQ66" s="544"/>
      <c r="BR66" s="544"/>
      <c r="BS66" s="544"/>
      <c r="BT66" s="544"/>
      <c r="BU66" s="544"/>
      <c r="BV66" s="544"/>
      <c r="BW66" s="545"/>
      <c r="BX66" s="531" t="s">
        <v>167</v>
      </c>
      <c r="BY66" s="532"/>
      <c r="BZ66" s="532"/>
      <c r="CA66" s="532"/>
      <c r="CB66" s="532"/>
      <c r="CC66" s="532"/>
      <c r="CD66" s="532"/>
      <c r="CE66" s="532"/>
      <c r="CF66" s="532"/>
      <c r="CG66" s="533"/>
      <c r="CH66" s="546"/>
      <c r="CI66" s="547"/>
      <c r="CJ66" s="547"/>
      <c r="CK66" s="547"/>
      <c r="CL66" s="547"/>
      <c r="CM66" s="547"/>
      <c r="CN66" s="547"/>
      <c r="CO66" s="547"/>
      <c r="CP66" s="547"/>
      <c r="CQ66" s="547"/>
      <c r="CR66" s="547"/>
      <c r="CS66" s="547"/>
      <c r="CT66" s="547"/>
      <c r="CU66" s="547"/>
      <c r="CV66" s="547"/>
      <c r="CW66" s="547"/>
      <c r="CX66" s="547"/>
    </row>
    <row r="67" spans="1:102" s="20" customFormat="1" ht="11.25" x14ac:dyDescent="0.2">
      <c r="A67" s="539">
        <v>5</v>
      </c>
      <c r="B67" s="540"/>
      <c r="C67" s="540"/>
      <c r="D67" s="540"/>
      <c r="E67" s="540"/>
      <c r="F67" s="540"/>
      <c r="G67" s="540"/>
      <c r="H67" s="541"/>
      <c r="I67" s="66"/>
      <c r="J67" s="544" t="s">
        <v>271</v>
      </c>
      <c r="K67" s="544"/>
      <c r="L67" s="544"/>
      <c r="M67" s="544"/>
      <c r="N67" s="544"/>
      <c r="O67" s="544"/>
      <c r="P67" s="544"/>
      <c r="Q67" s="544"/>
      <c r="R67" s="544"/>
      <c r="S67" s="544"/>
      <c r="T67" s="544"/>
      <c r="U67" s="544"/>
      <c r="V67" s="544"/>
      <c r="W67" s="544"/>
      <c r="X67" s="544"/>
      <c r="Y67" s="544"/>
      <c r="Z67" s="544"/>
      <c r="AA67" s="544"/>
      <c r="AB67" s="544"/>
      <c r="AC67" s="544"/>
      <c r="AD67" s="544"/>
      <c r="AE67" s="544"/>
      <c r="AF67" s="544"/>
      <c r="AG67" s="544"/>
      <c r="AH67" s="544"/>
      <c r="AI67" s="544"/>
      <c r="AJ67" s="544"/>
      <c r="AK67" s="544"/>
      <c r="AL67" s="544"/>
      <c r="AM67" s="544"/>
      <c r="AN67" s="544"/>
      <c r="AO67" s="544"/>
      <c r="AP67" s="544"/>
      <c r="AQ67" s="544"/>
      <c r="AR67" s="544"/>
      <c r="AS67" s="544"/>
      <c r="AT67" s="544"/>
      <c r="AU67" s="544"/>
      <c r="AV67" s="544"/>
      <c r="AW67" s="544"/>
      <c r="AX67" s="544"/>
      <c r="AY67" s="544"/>
      <c r="AZ67" s="544"/>
      <c r="BA67" s="544"/>
      <c r="BB67" s="544"/>
      <c r="BC67" s="544"/>
      <c r="BD67" s="544"/>
      <c r="BE67" s="544"/>
      <c r="BF67" s="544"/>
      <c r="BG67" s="544"/>
      <c r="BH67" s="544"/>
      <c r="BI67" s="544"/>
      <c r="BJ67" s="544"/>
      <c r="BK67" s="544"/>
      <c r="BL67" s="544"/>
      <c r="BM67" s="544"/>
      <c r="BN67" s="544"/>
      <c r="BO67" s="544"/>
      <c r="BP67" s="544"/>
      <c r="BQ67" s="544"/>
      <c r="BR67" s="544"/>
      <c r="BS67" s="544"/>
      <c r="BT67" s="544"/>
      <c r="BU67" s="544"/>
      <c r="BV67" s="544"/>
      <c r="BW67" s="545"/>
      <c r="BX67" s="531" t="s">
        <v>167</v>
      </c>
      <c r="BY67" s="532"/>
      <c r="BZ67" s="532"/>
      <c r="CA67" s="532"/>
      <c r="CB67" s="532"/>
      <c r="CC67" s="532"/>
      <c r="CD67" s="532"/>
      <c r="CE67" s="532"/>
      <c r="CF67" s="532"/>
      <c r="CG67" s="533"/>
      <c r="CH67" s="548">
        <f>CH12-CH53</f>
        <v>3396.5899999999997</v>
      </c>
      <c r="CI67" s="549"/>
      <c r="CJ67" s="549"/>
      <c r="CK67" s="549"/>
      <c r="CL67" s="549"/>
      <c r="CM67" s="549"/>
      <c r="CN67" s="549"/>
      <c r="CO67" s="549"/>
      <c r="CP67" s="549"/>
      <c r="CQ67" s="549"/>
      <c r="CR67" s="549"/>
      <c r="CS67" s="549"/>
      <c r="CT67" s="549"/>
      <c r="CU67" s="549"/>
      <c r="CV67" s="549"/>
      <c r="CW67" s="549"/>
      <c r="CX67" s="549"/>
    </row>
    <row r="68" spans="1:102" s="20" customFormat="1" ht="11.25" x14ac:dyDescent="0.2">
      <c r="A68" s="539" t="s">
        <v>272</v>
      </c>
      <c r="B68" s="540"/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540"/>
      <c r="P68" s="540"/>
      <c r="Q68" s="540"/>
      <c r="R68" s="540"/>
      <c r="S68" s="540"/>
      <c r="T68" s="540"/>
      <c r="U68" s="540"/>
      <c r="V68" s="540"/>
      <c r="W68" s="540"/>
      <c r="X68" s="540"/>
      <c r="Y68" s="540"/>
      <c r="Z68" s="540"/>
      <c r="AA68" s="540"/>
      <c r="AB68" s="540"/>
      <c r="AC68" s="540"/>
      <c r="AD68" s="540"/>
      <c r="AE68" s="540"/>
      <c r="AF68" s="540"/>
      <c r="AG68" s="540"/>
      <c r="AH68" s="540"/>
      <c r="AI68" s="540"/>
      <c r="AJ68" s="540"/>
      <c r="AK68" s="540"/>
      <c r="AL68" s="540"/>
      <c r="AM68" s="540"/>
      <c r="AN68" s="540"/>
      <c r="AO68" s="540"/>
      <c r="AP68" s="540"/>
      <c r="AQ68" s="540"/>
      <c r="AR68" s="540"/>
      <c r="AS68" s="540"/>
      <c r="AT68" s="540"/>
      <c r="AU68" s="540"/>
      <c r="AV68" s="540"/>
      <c r="AW68" s="540"/>
      <c r="AX68" s="540"/>
      <c r="AY68" s="540"/>
      <c r="AZ68" s="540"/>
      <c r="BA68" s="540"/>
      <c r="BB68" s="540"/>
      <c r="BC68" s="540"/>
      <c r="BD68" s="540"/>
      <c r="BE68" s="540"/>
      <c r="BF68" s="540"/>
      <c r="BG68" s="540"/>
      <c r="BH68" s="540"/>
      <c r="BI68" s="540"/>
      <c r="BJ68" s="540"/>
      <c r="BK68" s="540"/>
      <c r="BL68" s="540"/>
      <c r="BM68" s="540"/>
      <c r="BN68" s="540"/>
      <c r="BO68" s="540"/>
      <c r="BP68" s="540"/>
      <c r="BQ68" s="540"/>
      <c r="BR68" s="540"/>
      <c r="BS68" s="540"/>
      <c r="BT68" s="540"/>
      <c r="BU68" s="540"/>
      <c r="BV68" s="540"/>
      <c r="BW68" s="540"/>
      <c r="BX68" s="540"/>
      <c r="BY68" s="540"/>
      <c r="BZ68" s="540"/>
      <c r="CA68" s="540"/>
      <c r="CB68" s="540"/>
      <c r="CC68" s="540"/>
      <c r="CD68" s="540"/>
      <c r="CE68" s="540"/>
      <c r="CF68" s="540"/>
      <c r="CG68" s="540"/>
      <c r="CH68" s="540"/>
      <c r="CI68" s="540"/>
      <c r="CJ68" s="540"/>
      <c r="CK68" s="540"/>
      <c r="CL68" s="540"/>
      <c r="CM68" s="540"/>
      <c r="CN68" s="540"/>
      <c r="CO68" s="540"/>
      <c r="CP68" s="540"/>
      <c r="CQ68" s="540"/>
      <c r="CR68" s="540"/>
      <c r="CS68" s="540"/>
      <c r="CT68" s="540"/>
      <c r="CU68" s="540"/>
      <c r="CV68" s="540"/>
      <c r="CW68" s="540"/>
      <c r="CX68" s="541"/>
    </row>
    <row r="69" spans="1:102" s="20" customFormat="1" ht="11.25" customHeight="1" x14ac:dyDescent="0.2">
      <c r="A69" s="531">
        <v>1</v>
      </c>
      <c r="B69" s="532"/>
      <c r="C69" s="532"/>
      <c r="D69" s="532"/>
      <c r="E69" s="532"/>
      <c r="F69" s="532"/>
      <c r="G69" s="532"/>
      <c r="H69" s="533"/>
      <c r="I69" s="63"/>
      <c r="J69" s="534" t="s">
        <v>273</v>
      </c>
      <c r="K69" s="534"/>
      <c r="L69" s="534"/>
      <c r="M69" s="534"/>
      <c r="N69" s="534"/>
      <c r="O69" s="534"/>
      <c r="P69" s="534"/>
      <c r="Q69" s="534"/>
      <c r="R69" s="534"/>
      <c r="S69" s="534"/>
      <c r="T69" s="534"/>
      <c r="U69" s="534"/>
      <c r="V69" s="534"/>
      <c r="W69" s="534"/>
      <c r="X69" s="534"/>
      <c r="Y69" s="534"/>
      <c r="Z69" s="534"/>
      <c r="AA69" s="534"/>
      <c r="AB69" s="534"/>
      <c r="AC69" s="534"/>
      <c r="AD69" s="534"/>
      <c r="AE69" s="534"/>
      <c r="AF69" s="534"/>
      <c r="AG69" s="534"/>
      <c r="AH69" s="534"/>
      <c r="AI69" s="534"/>
      <c r="AJ69" s="534"/>
      <c r="AK69" s="534"/>
      <c r="AL69" s="534"/>
      <c r="AM69" s="534"/>
      <c r="AN69" s="534"/>
      <c r="AO69" s="534"/>
      <c r="AP69" s="534"/>
      <c r="AQ69" s="534"/>
      <c r="AR69" s="534"/>
      <c r="AS69" s="534"/>
      <c r="AT69" s="534"/>
      <c r="AU69" s="534"/>
      <c r="AV69" s="534"/>
      <c r="AW69" s="534"/>
      <c r="AX69" s="534"/>
      <c r="AY69" s="534"/>
      <c r="AZ69" s="534"/>
      <c r="BA69" s="534"/>
      <c r="BB69" s="534"/>
      <c r="BC69" s="534"/>
      <c r="BD69" s="534"/>
      <c r="BE69" s="534"/>
      <c r="BF69" s="534"/>
      <c r="BG69" s="534"/>
      <c r="BH69" s="534"/>
      <c r="BI69" s="534"/>
      <c r="BJ69" s="534"/>
      <c r="BK69" s="534"/>
      <c r="BL69" s="534"/>
      <c r="BM69" s="534"/>
      <c r="BN69" s="534"/>
      <c r="BO69" s="534"/>
      <c r="BP69" s="534"/>
      <c r="BQ69" s="534"/>
      <c r="BR69" s="534"/>
      <c r="BS69" s="534"/>
      <c r="BT69" s="534"/>
      <c r="BU69" s="534"/>
      <c r="BV69" s="534"/>
      <c r="BW69" s="535"/>
      <c r="BX69" s="531" t="s">
        <v>274</v>
      </c>
      <c r="BY69" s="532"/>
      <c r="BZ69" s="532"/>
      <c r="CA69" s="532"/>
      <c r="CB69" s="532"/>
      <c r="CC69" s="532"/>
      <c r="CD69" s="532"/>
      <c r="CE69" s="532"/>
      <c r="CF69" s="532"/>
      <c r="CG69" s="533"/>
      <c r="CH69" s="531">
        <v>4</v>
      </c>
      <c r="CI69" s="532"/>
      <c r="CJ69" s="532"/>
      <c r="CK69" s="532"/>
      <c r="CL69" s="532"/>
      <c r="CM69" s="532"/>
      <c r="CN69" s="532"/>
      <c r="CO69" s="532"/>
      <c r="CP69" s="532"/>
      <c r="CQ69" s="532"/>
      <c r="CR69" s="532"/>
      <c r="CS69" s="532"/>
      <c r="CT69" s="532"/>
      <c r="CU69" s="532"/>
      <c r="CV69" s="532"/>
      <c r="CW69" s="532"/>
      <c r="CX69" s="533"/>
    </row>
    <row r="70" spans="1:102" s="20" customFormat="1" ht="11.25" x14ac:dyDescent="0.2">
      <c r="A70" s="531">
        <v>2</v>
      </c>
      <c r="B70" s="532"/>
      <c r="C70" s="532"/>
      <c r="D70" s="532"/>
      <c r="E70" s="532"/>
      <c r="F70" s="532"/>
      <c r="G70" s="532"/>
      <c r="H70" s="533"/>
      <c r="I70" s="63"/>
      <c r="J70" s="534" t="s">
        <v>275</v>
      </c>
      <c r="K70" s="534"/>
      <c r="L70" s="534"/>
      <c r="M70" s="534"/>
      <c r="N70" s="534"/>
      <c r="O70" s="534"/>
      <c r="P70" s="534"/>
      <c r="Q70" s="534"/>
      <c r="R70" s="534"/>
      <c r="S70" s="534"/>
      <c r="T70" s="534"/>
      <c r="U70" s="534"/>
      <c r="V70" s="534"/>
      <c r="W70" s="534"/>
      <c r="X70" s="534"/>
      <c r="Y70" s="534"/>
      <c r="Z70" s="534"/>
      <c r="AA70" s="534"/>
      <c r="AB70" s="534"/>
      <c r="AC70" s="534"/>
      <c r="AD70" s="534"/>
      <c r="AE70" s="534"/>
      <c r="AF70" s="534"/>
      <c r="AG70" s="534"/>
      <c r="AH70" s="534"/>
      <c r="AI70" s="534"/>
      <c r="AJ70" s="534"/>
      <c r="AK70" s="534"/>
      <c r="AL70" s="534"/>
      <c r="AM70" s="534"/>
      <c r="AN70" s="534"/>
      <c r="AO70" s="534"/>
      <c r="AP70" s="534"/>
      <c r="AQ70" s="534"/>
      <c r="AR70" s="534"/>
      <c r="AS70" s="534"/>
      <c r="AT70" s="534"/>
      <c r="AU70" s="534"/>
      <c r="AV70" s="534"/>
      <c r="AW70" s="534"/>
      <c r="AX70" s="534"/>
      <c r="AY70" s="534"/>
      <c r="AZ70" s="534"/>
      <c r="BA70" s="534"/>
      <c r="BB70" s="534"/>
      <c r="BC70" s="534"/>
      <c r="BD70" s="534"/>
      <c r="BE70" s="534"/>
      <c r="BF70" s="534"/>
      <c r="BG70" s="534"/>
      <c r="BH70" s="534"/>
      <c r="BI70" s="534"/>
      <c r="BJ70" s="534"/>
      <c r="BK70" s="534"/>
      <c r="BL70" s="534"/>
      <c r="BM70" s="534"/>
      <c r="BN70" s="534"/>
      <c r="BO70" s="534"/>
      <c r="BP70" s="534"/>
      <c r="BQ70" s="534"/>
      <c r="BR70" s="534"/>
      <c r="BS70" s="534"/>
      <c r="BT70" s="534"/>
      <c r="BU70" s="534"/>
      <c r="BV70" s="534"/>
      <c r="BW70" s="535"/>
      <c r="BX70" s="531" t="s">
        <v>276</v>
      </c>
      <c r="BY70" s="532"/>
      <c r="BZ70" s="532"/>
      <c r="CA70" s="532"/>
      <c r="CB70" s="532"/>
      <c r="CC70" s="532"/>
      <c r="CD70" s="532"/>
      <c r="CE70" s="532"/>
      <c r="CF70" s="532"/>
      <c r="CG70" s="533"/>
      <c r="CH70" s="531">
        <v>5.74</v>
      </c>
      <c r="CI70" s="532"/>
      <c r="CJ70" s="532"/>
      <c r="CK70" s="532"/>
      <c r="CL70" s="532"/>
      <c r="CM70" s="532"/>
      <c r="CN70" s="532"/>
      <c r="CO70" s="532"/>
      <c r="CP70" s="532"/>
      <c r="CQ70" s="532"/>
      <c r="CR70" s="532"/>
      <c r="CS70" s="532"/>
      <c r="CT70" s="532"/>
      <c r="CU70" s="532"/>
      <c r="CV70" s="532"/>
      <c r="CW70" s="532"/>
      <c r="CX70" s="533"/>
    </row>
    <row r="71" spans="1:102" s="20" customFormat="1" ht="11.25" x14ac:dyDescent="0.2">
      <c r="A71" s="531">
        <v>3</v>
      </c>
      <c r="B71" s="532"/>
      <c r="C71" s="532"/>
      <c r="D71" s="532"/>
      <c r="E71" s="532"/>
      <c r="F71" s="532"/>
      <c r="G71" s="532"/>
      <c r="H71" s="533"/>
      <c r="I71" s="63"/>
      <c r="J71" s="534" t="s">
        <v>277</v>
      </c>
      <c r="K71" s="534"/>
      <c r="L71" s="534"/>
      <c r="M71" s="534"/>
      <c r="N71" s="534"/>
      <c r="O71" s="534"/>
      <c r="P71" s="534"/>
      <c r="Q71" s="534"/>
      <c r="R71" s="534"/>
      <c r="S71" s="534"/>
      <c r="T71" s="534"/>
      <c r="U71" s="534"/>
      <c r="V71" s="534"/>
      <c r="W71" s="534"/>
      <c r="X71" s="534"/>
      <c r="Y71" s="534"/>
      <c r="Z71" s="534"/>
      <c r="AA71" s="534"/>
      <c r="AB71" s="534"/>
      <c r="AC71" s="534"/>
      <c r="AD71" s="534"/>
      <c r="AE71" s="534"/>
      <c r="AF71" s="534"/>
      <c r="AG71" s="534"/>
      <c r="AH71" s="534"/>
      <c r="AI71" s="534"/>
      <c r="AJ71" s="534"/>
      <c r="AK71" s="534"/>
      <c r="AL71" s="534"/>
      <c r="AM71" s="534"/>
      <c r="AN71" s="534"/>
      <c r="AO71" s="534"/>
      <c r="AP71" s="534"/>
      <c r="AQ71" s="534"/>
      <c r="AR71" s="534"/>
      <c r="AS71" s="534"/>
      <c r="AT71" s="534"/>
      <c r="AU71" s="534"/>
      <c r="AV71" s="534"/>
      <c r="AW71" s="534"/>
      <c r="AX71" s="534"/>
      <c r="AY71" s="534"/>
      <c r="AZ71" s="534"/>
      <c r="BA71" s="534"/>
      <c r="BB71" s="534"/>
      <c r="BC71" s="534"/>
      <c r="BD71" s="534"/>
      <c r="BE71" s="534"/>
      <c r="BF71" s="534"/>
      <c r="BG71" s="534"/>
      <c r="BH71" s="534"/>
      <c r="BI71" s="534"/>
      <c r="BJ71" s="534"/>
      <c r="BK71" s="534"/>
      <c r="BL71" s="534"/>
      <c r="BM71" s="534"/>
      <c r="BN71" s="534"/>
      <c r="BO71" s="534"/>
      <c r="BP71" s="534"/>
      <c r="BQ71" s="534"/>
      <c r="BR71" s="534"/>
      <c r="BS71" s="534"/>
      <c r="BT71" s="534"/>
      <c r="BU71" s="534"/>
      <c r="BV71" s="534"/>
      <c r="BW71" s="535"/>
      <c r="BX71" s="531" t="s">
        <v>278</v>
      </c>
      <c r="BY71" s="532"/>
      <c r="BZ71" s="532"/>
      <c r="CA71" s="532"/>
      <c r="CB71" s="532"/>
      <c r="CC71" s="532"/>
      <c r="CD71" s="532"/>
      <c r="CE71" s="532"/>
      <c r="CF71" s="532"/>
      <c r="CG71" s="533"/>
      <c r="CH71" s="536">
        <v>1</v>
      </c>
      <c r="CI71" s="537"/>
      <c r="CJ71" s="537"/>
      <c r="CK71" s="537"/>
      <c r="CL71" s="537"/>
      <c r="CM71" s="537"/>
      <c r="CN71" s="537"/>
      <c r="CO71" s="537"/>
      <c r="CP71" s="537"/>
      <c r="CQ71" s="537"/>
      <c r="CR71" s="537"/>
      <c r="CS71" s="537"/>
      <c r="CT71" s="537"/>
      <c r="CU71" s="537"/>
      <c r="CV71" s="537"/>
      <c r="CW71" s="537"/>
      <c r="CX71" s="538"/>
    </row>
    <row r="72" spans="1:102" s="20" customFormat="1" ht="11.25" x14ac:dyDescent="0.2">
      <c r="A72" s="531">
        <v>4</v>
      </c>
      <c r="B72" s="532"/>
      <c r="C72" s="532"/>
      <c r="D72" s="532"/>
      <c r="E72" s="532"/>
      <c r="F72" s="532"/>
      <c r="G72" s="532"/>
      <c r="H72" s="533"/>
      <c r="I72" s="63"/>
      <c r="J72" s="534" t="s">
        <v>279</v>
      </c>
      <c r="K72" s="534"/>
      <c r="L72" s="534"/>
      <c r="M72" s="534"/>
      <c r="N72" s="534"/>
      <c r="O72" s="534"/>
      <c r="P72" s="534"/>
      <c r="Q72" s="534"/>
      <c r="R72" s="534"/>
      <c r="S72" s="534"/>
      <c r="T72" s="534"/>
      <c r="U72" s="534"/>
      <c r="V72" s="534"/>
      <c r="W72" s="534"/>
      <c r="X72" s="534"/>
      <c r="Y72" s="534"/>
      <c r="Z72" s="534"/>
      <c r="AA72" s="534"/>
      <c r="AB72" s="534"/>
      <c r="AC72" s="534"/>
      <c r="AD72" s="534"/>
      <c r="AE72" s="534"/>
      <c r="AF72" s="534"/>
      <c r="AG72" s="534"/>
      <c r="AH72" s="534"/>
      <c r="AI72" s="534"/>
      <c r="AJ72" s="534"/>
      <c r="AK72" s="534"/>
      <c r="AL72" s="534"/>
      <c r="AM72" s="534"/>
      <c r="AN72" s="534"/>
      <c r="AO72" s="534"/>
      <c r="AP72" s="534"/>
      <c r="AQ72" s="534"/>
      <c r="AR72" s="534"/>
      <c r="AS72" s="534"/>
      <c r="AT72" s="534"/>
      <c r="AU72" s="534"/>
      <c r="AV72" s="534"/>
      <c r="AW72" s="534"/>
      <c r="AX72" s="534"/>
      <c r="AY72" s="534"/>
      <c r="AZ72" s="534"/>
      <c r="BA72" s="534"/>
      <c r="BB72" s="534"/>
      <c r="BC72" s="534"/>
      <c r="BD72" s="534"/>
      <c r="BE72" s="534"/>
      <c r="BF72" s="534"/>
      <c r="BG72" s="534"/>
      <c r="BH72" s="534"/>
      <c r="BI72" s="534"/>
      <c r="BJ72" s="534"/>
      <c r="BK72" s="534"/>
      <c r="BL72" s="534"/>
      <c r="BM72" s="534"/>
      <c r="BN72" s="534"/>
      <c r="BO72" s="534"/>
      <c r="BP72" s="534"/>
      <c r="BQ72" s="534"/>
      <c r="BR72" s="534"/>
      <c r="BS72" s="534"/>
      <c r="BT72" s="534"/>
      <c r="BU72" s="534"/>
      <c r="BV72" s="534"/>
      <c r="BW72" s="535"/>
      <c r="BX72" s="531" t="s">
        <v>280</v>
      </c>
      <c r="BY72" s="532"/>
      <c r="BZ72" s="532"/>
      <c r="CA72" s="532"/>
      <c r="CB72" s="532"/>
      <c r="CC72" s="532"/>
      <c r="CD72" s="532"/>
      <c r="CE72" s="532"/>
      <c r="CF72" s="532"/>
      <c r="CG72" s="533"/>
      <c r="CH72" s="536"/>
      <c r="CI72" s="537"/>
      <c r="CJ72" s="537"/>
      <c r="CK72" s="537"/>
      <c r="CL72" s="537"/>
      <c r="CM72" s="537"/>
      <c r="CN72" s="537"/>
      <c r="CO72" s="537"/>
      <c r="CP72" s="537"/>
      <c r="CQ72" s="537"/>
      <c r="CR72" s="537"/>
      <c r="CS72" s="537"/>
      <c r="CT72" s="537"/>
      <c r="CU72" s="537"/>
      <c r="CV72" s="537"/>
      <c r="CW72" s="537"/>
      <c r="CX72" s="538"/>
    </row>
  </sheetData>
  <mergeCells count="255">
    <mergeCell ref="CH10:CX10"/>
    <mergeCell ref="A4:CX4"/>
    <mergeCell ref="P5:BR5"/>
    <mergeCell ref="BS5:CD5"/>
    <mergeCell ref="CE5:CH5"/>
    <mergeCell ref="CI5:CN5"/>
    <mergeCell ref="P6:BR6"/>
    <mergeCell ref="A7:CX7"/>
    <mergeCell ref="AO8:CN8"/>
    <mergeCell ref="AO9:CN9"/>
    <mergeCell ref="A11:H11"/>
    <mergeCell ref="I11:BW11"/>
    <mergeCell ref="BX11:CG11"/>
    <mergeCell ref="CH11:CX11"/>
    <mergeCell ref="A12:H12"/>
    <mergeCell ref="J12:BW12"/>
    <mergeCell ref="BX12:CG12"/>
    <mergeCell ref="CH12:CX12"/>
    <mergeCell ref="A13:H13"/>
    <mergeCell ref="J13:BW13"/>
    <mergeCell ref="BX13:CG13"/>
    <mergeCell ref="CH13:CX13"/>
    <mergeCell ref="A14:H14"/>
    <mergeCell ref="J14:BW14"/>
    <mergeCell ref="BX14:CG14"/>
    <mergeCell ref="CH14:CX14"/>
    <mergeCell ref="A15:H15"/>
    <mergeCell ref="J15:BW15"/>
    <mergeCell ref="BX15:CG15"/>
    <mergeCell ref="CH15:CX15"/>
    <mergeCell ref="A16:H16"/>
    <mergeCell ref="J16:BW16"/>
    <mergeCell ref="BX16:CG16"/>
    <mergeCell ref="CH16:CX16"/>
    <mergeCell ref="A17:H17"/>
    <mergeCell ref="J17:BW17"/>
    <mergeCell ref="BX17:CG17"/>
    <mergeCell ref="CH17:CX17"/>
    <mergeCell ref="A18:H18"/>
    <mergeCell ref="J18:BW18"/>
    <mergeCell ref="BX18:CG18"/>
    <mergeCell ref="CH18:CX18"/>
    <mergeCell ref="A19:H19"/>
    <mergeCell ref="J19:BW19"/>
    <mergeCell ref="BX19:CG19"/>
    <mergeCell ref="CH19:CX19"/>
    <mergeCell ref="A20:H20"/>
    <mergeCell ref="J20:BW20"/>
    <mergeCell ref="BX20:CG20"/>
    <mergeCell ref="CH20:CX20"/>
    <mergeCell ref="A21:H21"/>
    <mergeCell ref="J21:BW21"/>
    <mergeCell ref="BX21:CG21"/>
    <mergeCell ref="CH21:CX21"/>
    <mergeCell ref="A22:H22"/>
    <mergeCell ref="J22:BW22"/>
    <mergeCell ref="BX22:CG22"/>
    <mergeCell ref="CH22:CX22"/>
    <mergeCell ref="A23:H23"/>
    <mergeCell ref="J23:BW23"/>
    <mergeCell ref="BX23:CG23"/>
    <mergeCell ref="CH23:CX23"/>
    <mergeCell ref="A24:H24"/>
    <mergeCell ref="J24:BW24"/>
    <mergeCell ref="BX24:CG24"/>
    <mergeCell ref="CH24:CX24"/>
    <mergeCell ref="A25:H25"/>
    <mergeCell ref="J25:BW25"/>
    <mergeCell ref="BX25:CG25"/>
    <mergeCell ref="CH25:CX25"/>
    <mergeCell ref="A26:H26"/>
    <mergeCell ref="J26:BW26"/>
    <mergeCell ref="BX26:CG26"/>
    <mergeCell ref="CH26:CX26"/>
    <mergeCell ref="A27:H27"/>
    <mergeCell ref="J27:BW27"/>
    <mergeCell ref="BX27:CG27"/>
    <mergeCell ref="CH27:CX27"/>
    <mergeCell ref="A28:H28"/>
    <mergeCell ref="J28:BW28"/>
    <mergeCell ref="BX28:CG28"/>
    <mergeCell ref="CH28:CX28"/>
    <mergeCell ref="A29:H29"/>
    <mergeCell ref="J29:BW29"/>
    <mergeCell ref="BX29:CG29"/>
    <mergeCell ref="CH29:CX29"/>
    <mergeCell ref="A30:H30"/>
    <mergeCell ref="J30:BW30"/>
    <mergeCell ref="BX30:CG30"/>
    <mergeCell ref="CH30:CX30"/>
    <mergeCell ref="A31:H31"/>
    <mergeCell ref="J31:BW31"/>
    <mergeCell ref="BX31:CG31"/>
    <mergeCell ref="CH31:CX31"/>
    <mergeCell ref="A32:H32"/>
    <mergeCell ref="J32:BW32"/>
    <mergeCell ref="BX32:CG32"/>
    <mergeCell ref="CH32:CX32"/>
    <mergeCell ref="A33:H33"/>
    <mergeCell ref="J33:BW33"/>
    <mergeCell ref="BX33:CG33"/>
    <mergeCell ref="CH33:CX33"/>
    <mergeCell ref="A34:H34"/>
    <mergeCell ref="J34:BW34"/>
    <mergeCell ref="BX34:CG34"/>
    <mergeCell ref="CH34:CX34"/>
    <mergeCell ref="A35:H35"/>
    <mergeCell ref="J35:BW35"/>
    <mergeCell ref="BX35:CG35"/>
    <mergeCell ref="CH35:CX35"/>
    <mergeCell ref="A36:H36"/>
    <mergeCell ref="J36:BW36"/>
    <mergeCell ref="BX36:CG36"/>
    <mergeCell ref="CH36:CX36"/>
    <mergeCell ref="A37:H37"/>
    <mergeCell ref="J37:BW37"/>
    <mergeCell ref="BX37:CG37"/>
    <mergeCell ref="CH37:CX37"/>
    <mergeCell ref="A38:H38"/>
    <mergeCell ref="J38:BW38"/>
    <mergeCell ref="BX38:CG38"/>
    <mergeCell ref="CH38:CX38"/>
    <mergeCell ref="A39:H39"/>
    <mergeCell ref="J39:BW39"/>
    <mergeCell ref="BX39:CG39"/>
    <mergeCell ref="CH39:CX39"/>
    <mergeCell ref="A40:H40"/>
    <mergeCell ref="J40:BW40"/>
    <mergeCell ref="BX40:CG40"/>
    <mergeCell ref="CH40:CX40"/>
    <mergeCell ref="A41:H41"/>
    <mergeCell ref="J41:BW41"/>
    <mergeCell ref="BX41:CG41"/>
    <mergeCell ref="CH41:CX41"/>
    <mergeCell ref="A42:H42"/>
    <mergeCell ref="J42:BW42"/>
    <mergeCell ref="BX42:CG42"/>
    <mergeCell ref="CH42:CX42"/>
    <mergeCell ref="A43:H43"/>
    <mergeCell ref="J43:BW43"/>
    <mergeCell ref="BX43:CG43"/>
    <mergeCell ref="CH43:CX43"/>
    <mergeCell ref="A44:H44"/>
    <mergeCell ref="J44:BW44"/>
    <mergeCell ref="BX44:CG44"/>
    <mergeCell ref="CH44:CX44"/>
    <mergeCell ref="A45:H45"/>
    <mergeCell ref="J45:BW45"/>
    <mergeCell ref="BX45:CG45"/>
    <mergeCell ref="CH45:CX45"/>
    <mergeCell ref="A46:H46"/>
    <mergeCell ref="J46:BW46"/>
    <mergeCell ref="BX46:CG46"/>
    <mergeCell ref="CH46:CX46"/>
    <mergeCell ref="A47:H47"/>
    <mergeCell ref="J47:BW47"/>
    <mergeCell ref="BX47:CG47"/>
    <mergeCell ref="CH47:CX47"/>
    <mergeCell ref="A48:H48"/>
    <mergeCell ref="J48:BW48"/>
    <mergeCell ref="BX48:CG48"/>
    <mergeCell ref="CH48:CX48"/>
    <mergeCell ref="A49:H49"/>
    <mergeCell ref="J49:BW49"/>
    <mergeCell ref="BX49:CG49"/>
    <mergeCell ref="CH49:CX49"/>
    <mergeCell ref="A50:H50"/>
    <mergeCell ref="J50:BW50"/>
    <mergeCell ref="BX50:CG50"/>
    <mergeCell ref="CH50:CX50"/>
    <mergeCell ref="A51:H51"/>
    <mergeCell ref="J51:BW51"/>
    <mergeCell ref="BX51:CG51"/>
    <mergeCell ref="CH51:CX51"/>
    <mergeCell ref="A52:H52"/>
    <mergeCell ref="J52:BW52"/>
    <mergeCell ref="BX52:CG52"/>
    <mergeCell ref="CH52:CX52"/>
    <mergeCell ref="A53:H53"/>
    <mergeCell ref="J53:BW53"/>
    <mergeCell ref="BX53:CG53"/>
    <mergeCell ref="CH53:CX53"/>
    <mergeCell ref="A54:H54"/>
    <mergeCell ref="J54:BW54"/>
    <mergeCell ref="BX54:CG54"/>
    <mergeCell ref="CH54:CX54"/>
    <mergeCell ref="A55:H55"/>
    <mergeCell ref="J55:BW55"/>
    <mergeCell ref="BX55:CG55"/>
    <mergeCell ref="CH55:CX55"/>
    <mergeCell ref="A56:H56"/>
    <mergeCell ref="J56:BW56"/>
    <mergeCell ref="BX56:CG56"/>
    <mergeCell ref="CH56:CX56"/>
    <mergeCell ref="A57:H57"/>
    <mergeCell ref="J57:BW57"/>
    <mergeCell ref="BX57:CG57"/>
    <mergeCell ref="CH57:CX57"/>
    <mergeCell ref="A58:H58"/>
    <mergeCell ref="J58:BW58"/>
    <mergeCell ref="BX58:CG58"/>
    <mergeCell ref="CH58:CX58"/>
    <mergeCell ref="A59:H59"/>
    <mergeCell ref="J59:BW59"/>
    <mergeCell ref="BX59:CG59"/>
    <mergeCell ref="CH59:CX59"/>
    <mergeCell ref="A60:H60"/>
    <mergeCell ref="J60:BW60"/>
    <mergeCell ref="BX60:CG60"/>
    <mergeCell ref="CH60:CX60"/>
    <mergeCell ref="A61:H61"/>
    <mergeCell ref="J61:BW61"/>
    <mergeCell ref="BX61:CG61"/>
    <mergeCell ref="CH61:CX61"/>
    <mergeCell ref="A62:H62"/>
    <mergeCell ref="J62:BW62"/>
    <mergeCell ref="BX62:CG62"/>
    <mergeCell ref="CH62:CX62"/>
    <mergeCell ref="A63:H63"/>
    <mergeCell ref="J63:BW63"/>
    <mergeCell ref="BX63:CG63"/>
    <mergeCell ref="CH63:CX63"/>
    <mergeCell ref="A64:H64"/>
    <mergeCell ref="J64:BW64"/>
    <mergeCell ref="BX64:CG64"/>
    <mergeCell ref="CH64:CX64"/>
    <mergeCell ref="A65:H65"/>
    <mergeCell ref="J65:BW65"/>
    <mergeCell ref="BX65:CG65"/>
    <mergeCell ref="CH65:CX65"/>
    <mergeCell ref="A66:H66"/>
    <mergeCell ref="J66:BW66"/>
    <mergeCell ref="BX66:CG66"/>
    <mergeCell ref="CH66:CX66"/>
    <mergeCell ref="A67:H67"/>
    <mergeCell ref="J67:BW67"/>
    <mergeCell ref="BX67:CG67"/>
    <mergeCell ref="CH67:CX67"/>
    <mergeCell ref="A71:H71"/>
    <mergeCell ref="J71:BW71"/>
    <mergeCell ref="BX71:CG71"/>
    <mergeCell ref="CH71:CX71"/>
    <mergeCell ref="A72:H72"/>
    <mergeCell ref="J72:BW72"/>
    <mergeCell ref="BX72:CG72"/>
    <mergeCell ref="CH72:CX72"/>
    <mergeCell ref="A68:CX68"/>
    <mergeCell ref="A69:H69"/>
    <mergeCell ref="J69:BW69"/>
    <mergeCell ref="BX69:CG69"/>
    <mergeCell ref="CH69:CX69"/>
    <mergeCell ref="A70:H70"/>
    <mergeCell ref="J70:BW70"/>
    <mergeCell ref="BX70:CG70"/>
    <mergeCell ref="CH70:CX70"/>
  </mergeCells>
  <pageMargins left="0.78740157480314965" right="0.51181102362204722" top="0.59055118110236227" bottom="0.39370078740157483" header="0.19685039370078741" footer="0.19685039370078741"/>
  <pageSetup paperSize="9" scale="10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72"/>
  <sheetViews>
    <sheetView view="pageBreakPreview" topLeftCell="A3" zoomScale="106" zoomScaleNormal="110" zoomScaleSheetLayoutView="106" workbookViewId="0">
      <selection activeCell="BX65" sqref="BX65:CG65"/>
    </sheetView>
  </sheetViews>
  <sheetFormatPr defaultColWidth="0.85546875" defaultRowHeight="12.75" x14ac:dyDescent="0.2"/>
  <cols>
    <col min="1" max="102" width="0.85546875" style="2"/>
    <col min="103" max="103" width="8" style="2" hidden="1" customWidth="1"/>
    <col min="104" max="16384" width="0.85546875" style="2"/>
  </cols>
  <sheetData>
    <row r="1" spans="1:103" x14ac:dyDescent="0.2">
      <c r="CX1" s="27" t="s">
        <v>282</v>
      </c>
    </row>
    <row r="2" spans="1:103" s="5" customFormat="1" ht="15" x14ac:dyDescent="0.25">
      <c r="CX2" s="26" t="s">
        <v>92</v>
      </c>
    </row>
    <row r="3" spans="1:103" s="5" customFormat="1" ht="15" x14ac:dyDescent="0.25">
      <c r="CX3" s="12" t="s">
        <v>148</v>
      </c>
    </row>
    <row r="4" spans="1:103" s="59" customFormat="1" ht="33" customHeight="1" x14ac:dyDescent="0.25">
      <c r="A4" s="565" t="s">
        <v>160</v>
      </c>
      <c r="B4" s="565"/>
      <c r="C4" s="565"/>
      <c r="D4" s="565"/>
      <c r="E4" s="565"/>
      <c r="F4" s="565"/>
      <c r="G4" s="565"/>
      <c r="H4" s="565"/>
      <c r="I4" s="565"/>
      <c r="J4" s="565"/>
      <c r="K4" s="565"/>
      <c r="L4" s="565"/>
      <c r="M4" s="565"/>
      <c r="N4" s="565"/>
      <c r="O4" s="565"/>
      <c r="P4" s="565"/>
      <c r="Q4" s="565"/>
      <c r="R4" s="565"/>
      <c r="S4" s="565"/>
      <c r="T4" s="565"/>
      <c r="U4" s="565"/>
      <c r="V4" s="565"/>
      <c r="W4" s="565"/>
      <c r="X4" s="565"/>
      <c r="Y4" s="565"/>
      <c r="Z4" s="565"/>
      <c r="AA4" s="565"/>
      <c r="AB4" s="565"/>
      <c r="AC4" s="565"/>
      <c r="AD4" s="565"/>
      <c r="AE4" s="565"/>
      <c r="AF4" s="565"/>
      <c r="AG4" s="565"/>
      <c r="AH4" s="565"/>
      <c r="AI4" s="565"/>
      <c r="AJ4" s="565"/>
      <c r="AK4" s="565"/>
      <c r="AL4" s="565"/>
      <c r="AM4" s="565"/>
      <c r="AN4" s="565"/>
      <c r="AO4" s="565"/>
      <c r="AP4" s="565"/>
      <c r="AQ4" s="565"/>
      <c r="AR4" s="565"/>
      <c r="AS4" s="565"/>
      <c r="AT4" s="565"/>
      <c r="AU4" s="565"/>
      <c r="AV4" s="565"/>
      <c r="AW4" s="565"/>
      <c r="AX4" s="565"/>
      <c r="AY4" s="565"/>
      <c r="AZ4" s="565"/>
      <c r="BA4" s="565"/>
      <c r="BB4" s="565"/>
      <c r="BC4" s="565"/>
      <c r="BD4" s="565"/>
      <c r="BE4" s="565"/>
      <c r="BF4" s="565"/>
      <c r="BG4" s="565"/>
      <c r="BH4" s="565"/>
      <c r="BI4" s="565"/>
      <c r="BJ4" s="565"/>
      <c r="BK4" s="565"/>
      <c r="BL4" s="565"/>
      <c r="BM4" s="565"/>
      <c r="BN4" s="565"/>
      <c r="BO4" s="565"/>
      <c r="BP4" s="565"/>
      <c r="BQ4" s="565"/>
      <c r="BR4" s="565"/>
      <c r="BS4" s="565"/>
      <c r="BT4" s="565"/>
      <c r="BU4" s="565"/>
      <c r="BV4" s="565"/>
      <c r="BW4" s="565"/>
      <c r="BX4" s="565"/>
      <c r="BY4" s="565"/>
      <c r="BZ4" s="565"/>
      <c r="CA4" s="565"/>
      <c r="CB4" s="565"/>
      <c r="CC4" s="565"/>
      <c r="CD4" s="565"/>
      <c r="CE4" s="565"/>
      <c r="CF4" s="565"/>
      <c r="CG4" s="565"/>
      <c r="CH4" s="565"/>
      <c r="CI4" s="565"/>
      <c r="CJ4" s="565"/>
      <c r="CK4" s="565"/>
      <c r="CL4" s="565"/>
      <c r="CM4" s="565"/>
      <c r="CN4" s="565"/>
      <c r="CO4" s="565"/>
      <c r="CP4" s="565"/>
      <c r="CQ4" s="565"/>
      <c r="CR4" s="565"/>
      <c r="CS4" s="565"/>
      <c r="CT4" s="565"/>
      <c r="CU4" s="565"/>
      <c r="CV4" s="565"/>
      <c r="CW4" s="565"/>
      <c r="CX4" s="565"/>
    </row>
    <row r="5" spans="1:103" s="59" customFormat="1" ht="15.75" x14ac:dyDescent="0.25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P5" s="554" t="s">
        <v>13</v>
      </c>
      <c r="Q5" s="554"/>
      <c r="R5" s="554"/>
      <c r="S5" s="554"/>
      <c r="T5" s="554"/>
      <c r="U5" s="554"/>
      <c r="V5" s="554"/>
      <c r="W5" s="554"/>
      <c r="X5" s="554"/>
      <c r="Y5" s="554"/>
      <c r="Z5" s="554"/>
      <c r="AA5" s="554"/>
      <c r="AB5" s="554"/>
      <c r="AC5" s="554"/>
      <c r="AD5" s="554"/>
      <c r="AE5" s="554"/>
      <c r="AF5" s="554"/>
      <c r="AG5" s="554"/>
      <c r="AH5" s="554"/>
      <c r="AI5" s="554"/>
      <c r="AJ5" s="554"/>
      <c r="AK5" s="554"/>
      <c r="AL5" s="554"/>
      <c r="AM5" s="554"/>
      <c r="AN5" s="554"/>
      <c r="AO5" s="554"/>
      <c r="AP5" s="554"/>
      <c r="AQ5" s="554"/>
      <c r="AR5" s="554"/>
      <c r="AS5" s="554"/>
      <c r="AT5" s="554"/>
      <c r="AU5" s="554"/>
      <c r="AV5" s="554"/>
      <c r="AW5" s="554"/>
      <c r="AX5" s="554"/>
      <c r="AY5" s="554"/>
      <c r="AZ5" s="554"/>
      <c r="BA5" s="554"/>
      <c r="BB5" s="554"/>
      <c r="BC5" s="554"/>
      <c r="BD5" s="554"/>
      <c r="BE5" s="554"/>
      <c r="BF5" s="554"/>
      <c r="BG5" s="554"/>
      <c r="BH5" s="554"/>
      <c r="BI5" s="554"/>
      <c r="BJ5" s="554"/>
      <c r="BK5" s="554"/>
      <c r="BL5" s="554"/>
      <c r="BM5" s="554"/>
      <c r="BN5" s="554"/>
      <c r="BO5" s="554"/>
      <c r="BP5" s="554"/>
      <c r="BQ5" s="554"/>
      <c r="BR5" s="554"/>
      <c r="BS5" s="555" t="s">
        <v>331</v>
      </c>
      <c r="BT5" s="555"/>
      <c r="BU5" s="555"/>
      <c r="BV5" s="555"/>
      <c r="BW5" s="555"/>
      <c r="BX5" s="555"/>
      <c r="BY5" s="555"/>
      <c r="BZ5" s="555"/>
      <c r="CA5" s="555"/>
      <c r="CB5" s="555"/>
      <c r="CC5" s="555"/>
      <c r="CD5" s="555"/>
      <c r="CE5" s="556" t="s">
        <v>482</v>
      </c>
      <c r="CF5" s="556"/>
      <c r="CG5" s="556"/>
      <c r="CH5" s="556"/>
      <c r="CI5" s="566" t="s">
        <v>117</v>
      </c>
      <c r="CJ5" s="566"/>
      <c r="CK5" s="566"/>
      <c r="CL5" s="566"/>
      <c r="CM5" s="566"/>
      <c r="CN5" s="566"/>
      <c r="CO5" s="97"/>
      <c r="CP5" s="97"/>
      <c r="CQ5" s="97"/>
      <c r="CR5" s="97"/>
      <c r="CS5" s="97"/>
      <c r="CT5" s="97"/>
      <c r="CU5" s="97"/>
      <c r="CV5" s="97"/>
      <c r="CW5" s="97"/>
      <c r="CX5" s="97"/>
    </row>
    <row r="6" spans="1:103" s="20" customFormat="1" ht="11.25" x14ac:dyDescent="0.2">
      <c r="P6" s="558" t="s">
        <v>11</v>
      </c>
      <c r="Q6" s="558"/>
      <c r="R6" s="558"/>
      <c r="S6" s="558"/>
      <c r="T6" s="558"/>
      <c r="U6" s="558"/>
      <c r="V6" s="558"/>
      <c r="W6" s="558"/>
      <c r="X6" s="558"/>
      <c r="Y6" s="558"/>
      <c r="Z6" s="558"/>
      <c r="AA6" s="558"/>
      <c r="AB6" s="558"/>
      <c r="AC6" s="558"/>
      <c r="AD6" s="558"/>
      <c r="AE6" s="558"/>
      <c r="AF6" s="558"/>
      <c r="AG6" s="558"/>
      <c r="AH6" s="558"/>
      <c r="AI6" s="558"/>
      <c r="AJ6" s="558"/>
      <c r="AK6" s="558"/>
      <c r="AL6" s="558"/>
      <c r="AM6" s="558"/>
      <c r="AN6" s="558"/>
      <c r="AO6" s="558"/>
      <c r="AP6" s="558"/>
      <c r="AQ6" s="558"/>
      <c r="AR6" s="558"/>
      <c r="AS6" s="558"/>
      <c r="AT6" s="558"/>
      <c r="AU6" s="558"/>
      <c r="AV6" s="558"/>
      <c r="AW6" s="558"/>
      <c r="AX6" s="558"/>
      <c r="AY6" s="558"/>
      <c r="AZ6" s="558"/>
      <c r="BA6" s="558"/>
      <c r="BB6" s="558"/>
      <c r="BC6" s="558"/>
      <c r="BD6" s="558"/>
      <c r="BE6" s="558"/>
      <c r="BF6" s="558"/>
      <c r="BG6" s="558"/>
      <c r="BH6" s="558"/>
      <c r="BI6" s="558"/>
      <c r="BJ6" s="558"/>
      <c r="BK6" s="558"/>
      <c r="BL6" s="558"/>
      <c r="BM6" s="558"/>
      <c r="BN6" s="558"/>
      <c r="BO6" s="558"/>
      <c r="BP6" s="558"/>
      <c r="BQ6" s="558"/>
      <c r="BR6" s="558"/>
      <c r="CU6" s="99"/>
      <c r="CV6" s="60"/>
      <c r="CW6" s="60"/>
    </row>
    <row r="7" spans="1:103" s="59" customFormat="1" ht="15.75" x14ac:dyDescent="0.25">
      <c r="A7" s="485" t="s">
        <v>161</v>
      </c>
      <c r="B7" s="485"/>
      <c r="C7" s="485"/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5"/>
      <c r="O7" s="485"/>
      <c r="P7" s="485"/>
      <c r="Q7" s="485"/>
      <c r="R7" s="485"/>
      <c r="S7" s="485"/>
      <c r="T7" s="485"/>
      <c r="U7" s="485"/>
      <c r="V7" s="485"/>
      <c r="W7" s="485"/>
      <c r="X7" s="485"/>
      <c r="Y7" s="485"/>
      <c r="Z7" s="485"/>
      <c r="AA7" s="485"/>
      <c r="AB7" s="485"/>
      <c r="AC7" s="485"/>
      <c r="AD7" s="485"/>
      <c r="AE7" s="485"/>
      <c r="AF7" s="485"/>
      <c r="AG7" s="485"/>
      <c r="AH7" s="485"/>
      <c r="AI7" s="485"/>
      <c r="AJ7" s="485"/>
      <c r="AK7" s="485"/>
      <c r="AL7" s="485"/>
      <c r="AM7" s="485"/>
      <c r="AN7" s="485"/>
      <c r="AO7" s="485"/>
      <c r="AP7" s="485"/>
      <c r="AQ7" s="485"/>
      <c r="AR7" s="485"/>
      <c r="AS7" s="485"/>
      <c r="AT7" s="485"/>
      <c r="AU7" s="485"/>
      <c r="AV7" s="485"/>
      <c r="AW7" s="485"/>
      <c r="AX7" s="485"/>
      <c r="AY7" s="485"/>
      <c r="AZ7" s="485"/>
      <c r="BA7" s="485"/>
      <c r="BB7" s="485"/>
      <c r="BC7" s="485"/>
      <c r="BD7" s="485"/>
      <c r="BE7" s="485"/>
      <c r="BF7" s="485"/>
      <c r="BG7" s="485"/>
      <c r="BH7" s="485"/>
      <c r="BI7" s="485"/>
      <c r="BJ7" s="485"/>
      <c r="BK7" s="485"/>
      <c r="BL7" s="485"/>
      <c r="BM7" s="485"/>
      <c r="BN7" s="485"/>
      <c r="BO7" s="485"/>
      <c r="BP7" s="485"/>
      <c r="BQ7" s="485"/>
      <c r="BR7" s="485"/>
      <c r="BS7" s="485"/>
      <c r="BT7" s="485"/>
      <c r="BU7" s="485"/>
      <c r="BV7" s="485"/>
      <c r="BW7" s="485"/>
      <c r="BX7" s="485"/>
      <c r="BY7" s="485"/>
      <c r="BZ7" s="485"/>
      <c r="CA7" s="485"/>
      <c r="CB7" s="485"/>
      <c r="CC7" s="485"/>
      <c r="CD7" s="485"/>
      <c r="CE7" s="485"/>
      <c r="CF7" s="485"/>
      <c r="CG7" s="485"/>
      <c r="CH7" s="485"/>
      <c r="CI7" s="485"/>
      <c r="CJ7" s="485"/>
      <c r="CK7" s="485"/>
      <c r="CL7" s="485"/>
      <c r="CM7" s="485"/>
      <c r="CN7" s="485"/>
      <c r="CO7" s="485"/>
      <c r="CP7" s="485"/>
      <c r="CQ7" s="485"/>
      <c r="CR7" s="485"/>
      <c r="CS7" s="485"/>
      <c r="CT7" s="485"/>
      <c r="CU7" s="485"/>
      <c r="CV7" s="485"/>
      <c r="CW7" s="485"/>
      <c r="CX7" s="485"/>
    </row>
    <row r="8" spans="1:103" s="59" customFormat="1" ht="15.75" x14ac:dyDescent="0.25">
      <c r="A8" s="97"/>
      <c r="B8" s="97"/>
      <c r="C8" s="97"/>
      <c r="D8" s="97"/>
      <c r="E8" s="97"/>
      <c r="F8" s="97"/>
      <c r="G8" s="97"/>
      <c r="H8" s="97"/>
      <c r="I8" s="97"/>
      <c r="J8" s="97"/>
      <c r="O8" s="98" t="s">
        <v>162</v>
      </c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554" t="s">
        <v>159</v>
      </c>
      <c r="AP8" s="554"/>
      <c r="AQ8" s="554"/>
      <c r="AR8" s="554"/>
      <c r="AS8" s="554"/>
      <c r="AT8" s="554"/>
      <c r="AU8" s="554"/>
      <c r="AV8" s="554"/>
      <c r="AW8" s="554"/>
      <c r="AX8" s="554"/>
      <c r="AY8" s="554"/>
      <c r="AZ8" s="554"/>
      <c r="BA8" s="554"/>
      <c r="BB8" s="554"/>
      <c r="BC8" s="554"/>
      <c r="BD8" s="554"/>
      <c r="BE8" s="554"/>
      <c r="BF8" s="554"/>
      <c r="BG8" s="554"/>
      <c r="BH8" s="554"/>
      <c r="BI8" s="554"/>
      <c r="BJ8" s="554"/>
      <c r="BK8" s="554"/>
      <c r="BL8" s="554"/>
      <c r="BM8" s="554"/>
      <c r="BN8" s="554"/>
      <c r="BO8" s="554"/>
      <c r="BP8" s="554"/>
      <c r="BQ8" s="554"/>
      <c r="BR8" s="554"/>
      <c r="BS8" s="554"/>
      <c r="BT8" s="554"/>
      <c r="BU8" s="554"/>
      <c r="BV8" s="554"/>
      <c r="BW8" s="554"/>
      <c r="BX8" s="554"/>
      <c r="BY8" s="554"/>
      <c r="BZ8" s="554"/>
      <c r="CA8" s="554"/>
      <c r="CB8" s="554"/>
      <c r="CC8" s="554"/>
      <c r="CD8" s="554"/>
      <c r="CE8" s="554"/>
      <c r="CF8" s="554"/>
      <c r="CG8" s="554"/>
      <c r="CH8" s="554"/>
      <c r="CI8" s="554"/>
      <c r="CJ8" s="554"/>
      <c r="CK8" s="554"/>
      <c r="CL8" s="554"/>
      <c r="CM8" s="554"/>
      <c r="CN8" s="554"/>
      <c r="CO8" s="97"/>
      <c r="CP8" s="97"/>
      <c r="CQ8" s="97"/>
      <c r="CR8" s="97"/>
      <c r="CS8" s="97"/>
      <c r="CT8" s="97"/>
      <c r="CU8" s="97"/>
      <c r="CV8" s="97"/>
      <c r="CW8" s="97"/>
      <c r="CX8" s="97"/>
    </row>
    <row r="9" spans="1:103" s="20" customFormat="1" ht="11.25" x14ac:dyDescent="0.2">
      <c r="AO9" s="558" t="s">
        <v>122</v>
      </c>
      <c r="AP9" s="558"/>
      <c r="AQ9" s="558"/>
      <c r="AR9" s="558"/>
      <c r="AS9" s="558"/>
      <c r="AT9" s="558"/>
      <c r="AU9" s="558"/>
      <c r="AV9" s="558"/>
      <c r="AW9" s="558"/>
      <c r="AX9" s="558"/>
      <c r="AY9" s="558"/>
      <c r="AZ9" s="558"/>
      <c r="BA9" s="558"/>
      <c r="BB9" s="558"/>
      <c r="BC9" s="558"/>
      <c r="BD9" s="558"/>
      <c r="BE9" s="558"/>
      <c r="BF9" s="558"/>
      <c r="BG9" s="558"/>
      <c r="BH9" s="558"/>
      <c r="BI9" s="558"/>
      <c r="BJ9" s="558"/>
      <c r="BK9" s="558"/>
      <c r="BL9" s="558"/>
      <c r="BM9" s="558"/>
      <c r="BN9" s="558"/>
      <c r="BO9" s="558"/>
      <c r="BP9" s="558"/>
      <c r="BQ9" s="558"/>
      <c r="BR9" s="558"/>
      <c r="BS9" s="558"/>
      <c r="BT9" s="558"/>
      <c r="BU9" s="558"/>
      <c r="BV9" s="558"/>
      <c r="BW9" s="558"/>
      <c r="BX9" s="558"/>
      <c r="BY9" s="558"/>
      <c r="BZ9" s="558"/>
      <c r="CA9" s="558"/>
      <c r="CB9" s="558"/>
      <c r="CC9" s="558"/>
      <c r="CD9" s="558"/>
      <c r="CE9" s="558"/>
      <c r="CF9" s="558"/>
      <c r="CG9" s="558"/>
      <c r="CH9" s="558"/>
      <c r="CI9" s="558"/>
      <c r="CJ9" s="558"/>
      <c r="CK9" s="558"/>
      <c r="CL9" s="558"/>
      <c r="CM9" s="558"/>
      <c r="CN9" s="558"/>
    </row>
    <row r="10" spans="1:103" s="5" customFormat="1" ht="15" x14ac:dyDescent="0.25"/>
    <row r="11" spans="1:103" s="20" customFormat="1" ht="22.5" customHeight="1" x14ac:dyDescent="0.2">
      <c r="A11" s="550" t="s">
        <v>1</v>
      </c>
      <c r="B11" s="550"/>
      <c r="C11" s="550"/>
      <c r="D11" s="550"/>
      <c r="E11" s="550"/>
      <c r="F11" s="550"/>
      <c r="G11" s="550"/>
      <c r="H11" s="550"/>
      <c r="I11" s="550" t="s">
        <v>163</v>
      </c>
      <c r="J11" s="550"/>
      <c r="K11" s="550"/>
      <c r="L11" s="550"/>
      <c r="M11" s="550"/>
      <c r="N11" s="550"/>
      <c r="O11" s="550"/>
      <c r="P11" s="550"/>
      <c r="Q11" s="550"/>
      <c r="R11" s="550"/>
      <c r="S11" s="550"/>
      <c r="T11" s="550"/>
      <c r="U11" s="550"/>
      <c r="V11" s="550"/>
      <c r="W11" s="550"/>
      <c r="X11" s="550"/>
      <c r="Y11" s="550"/>
      <c r="Z11" s="550"/>
      <c r="AA11" s="550"/>
      <c r="AB11" s="550"/>
      <c r="AC11" s="550"/>
      <c r="AD11" s="550"/>
      <c r="AE11" s="550"/>
      <c r="AF11" s="550"/>
      <c r="AG11" s="550"/>
      <c r="AH11" s="550"/>
      <c r="AI11" s="550"/>
      <c r="AJ11" s="550"/>
      <c r="AK11" s="550"/>
      <c r="AL11" s="550"/>
      <c r="AM11" s="550"/>
      <c r="AN11" s="550"/>
      <c r="AO11" s="550"/>
      <c r="AP11" s="550"/>
      <c r="AQ11" s="550"/>
      <c r="AR11" s="550"/>
      <c r="AS11" s="550"/>
      <c r="AT11" s="550"/>
      <c r="AU11" s="550"/>
      <c r="AV11" s="550"/>
      <c r="AW11" s="550"/>
      <c r="AX11" s="550"/>
      <c r="AY11" s="550"/>
      <c r="AZ11" s="550"/>
      <c r="BA11" s="550"/>
      <c r="BB11" s="550"/>
      <c r="BC11" s="550"/>
      <c r="BD11" s="550"/>
      <c r="BE11" s="550"/>
      <c r="BF11" s="550"/>
      <c r="BG11" s="550"/>
      <c r="BH11" s="550"/>
      <c r="BI11" s="550"/>
      <c r="BJ11" s="550"/>
      <c r="BK11" s="550"/>
      <c r="BL11" s="550"/>
      <c r="BM11" s="550"/>
      <c r="BN11" s="550"/>
      <c r="BO11" s="550"/>
      <c r="BP11" s="550"/>
      <c r="BQ11" s="550"/>
      <c r="BR11" s="550"/>
      <c r="BS11" s="550"/>
      <c r="BT11" s="550"/>
      <c r="BU11" s="550"/>
      <c r="BV11" s="550"/>
      <c r="BW11" s="550"/>
      <c r="BX11" s="550" t="s">
        <v>164</v>
      </c>
      <c r="BY11" s="550"/>
      <c r="BZ11" s="550"/>
      <c r="CA11" s="550"/>
      <c r="CB11" s="550"/>
      <c r="CC11" s="550"/>
      <c r="CD11" s="550"/>
      <c r="CE11" s="550"/>
      <c r="CF11" s="550"/>
      <c r="CG11" s="550"/>
      <c r="CH11" s="550" t="s">
        <v>165</v>
      </c>
      <c r="CI11" s="550"/>
      <c r="CJ11" s="550"/>
      <c r="CK11" s="550"/>
      <c r="CL11" s="550"/>
      <c r="CM11" s="550"/>
      <c r="CN11" s="550"/>
      <c r="CO11" s="550"/>
      <c r="CP11" s="550"/>
      <c r="CQ11" s="550"/>
      <c r="CR11" s="550"/>
      <c r="CS11" s="550"/>
      <c r="CT11" s="550"/>
      <c r="CU11" s="550"/>
      <c r="CV11" s="550"/>
      <c r="CW11" s="550"/>
      <c r="CX11" s="550"/>
    </row>
    <row r="12" spans="1:103" s="101" customFormat="1" ht="27.75" customHeight="1" x14ac:dyDescent="0.2">
      <c r="A12" s="567">
        <v>1</v>
      </c>
      <c r="B12" s="568"/>
      <c r="C12" s="568"/>
      <c r="D12" s="568"/>
      <c r="E12" s="568"/>
      <c r="F12" s="568"/>
      <c r="G12" s="568"/>
      <c r="H12" s="569"/>
      <c r="I12" s="100"/>
      <c r="J12" s="570" t="s">
        <v>166</v>
      </c>
      <c r="K12" s="570"/>
      <c r="L12" s="570"/>
      <c r="M12" s="570"/>
      <c r="N12" s="570"/>
      <c r="O12" s="570"/>
      <c r="P12" s="570"/>
      <c r="Q12" s="570"/>
      <c r="R12" s="570"/>
      <c r="S12" s="570"/>
      <c r="T12" s="570"/>
      <c r="U12" s="570"/>
      <c r="V12" s="570"/>
      <c r="W12" s="570"/>
      <c r="X12" s="570"/>
      <c r="Y12" s="570"/>
      <c r="Z12" s="570"/>
      <c r="AA12" s="570"/>
      <c r="AB12" s="570"/>
      <c r="AC12" s="570"/>
      <c r="AD12" s="570"/>
      <c r="AE12" s="570"/>
      <c r="AF12" s="570"/>
      <c r="AG12" s="570"/>
      <c r="AH12" s="570"/>
      <c r="AI12" s="570"/>
      <c r="AJ12" s="570"/>
      <c r="AK12" s="570"/>
      <c r="AL12" s="570"/>
      <c r="AM12" s="570"/>
      <c r="AN12" s="570"/>
      <c r="AO12" s="570"/>
      <c r="AP12" s="570"/>
      <c r="AQ12" s="570"/>
      <c r="AR12" s="570"/>
      <c r="AS12" s="570"/>
      <c r="AT12" s="570"/>
      <c r="AU12" s="570"/>
      <c r="AV12" s="570"/>
      <c r="AW12" s="570"/>
      <c r="AX12" s="570"/>
      <c r="AY12" s="570"/>
      <c r="AZ12" s="570"/>
      <c r="BA12" s="570"/>
      <c r="BB12" s="570"/>
      <c r="BC12" s="570"/>
      <c r="BD12" s="570"/>
      <c r="BE12" s="570"/>
      <c r="BF12" s="570"/>
      <c r="BG12" s="570"/>
      <c r="BH12" s="570"/>
      <c r="BI12" s="570"/>
      <c r="BJ12" s="570"/>
      <c r="BK12" s="570"/>
      <c r="BL12" s="570"/>
      <c r="BM12" s="570"/>
      <c r="BN12" s="570"/>
      <c r="BO12" s="570"/>
      <c r="BP12" s="570"/>
      <c r="BQ12" s="570"/>
      <c r="BR12" s="570"/>
      <c r="BS12" s="570"/>
      <c r="BT12" s="570"/>
      <c r="BU12" s="570"/>
      <c r="BV12" s="570"/>
      <c r="BW12" s="571"/>
      <c r="BX12" s="567" t="s">
        <v>167</v>
      </c>
      <c r="BY12" s="568"/>
      <c r="BZ12" s="568"/>
      <c r="CA12" s="568"/>
      <c r="CB12" s="568"/>
      <c r="CC12" s="568"/>
      <c r="CD12" s="568"/>
      <c r="CE12" s="568"/>
      <c r="CF12" s="568"/>
      <c r="CG12" s="569"/>
      <c r="CH12" s="551">
        <f>CH13+CH14+CH15+CH20+CH21</f>
        <v>0</v>
      </c>
      <c r="CI12" s="552"/>
      <c r="CJ12" s="552"/>
      <c r="CK12" s="552"/>
      <c r="CL12" s="552"/>
      <c r="CM12" s="552"/>
      <c r="CN12" s="552"/>
      <c r="CO12" s="552"/>
      <c r="CP12" s="552"/>
      <c r="CQ12" s="552"/>
      <c r="CR12" s="552"/>
      <c r="CS12" s="552"/>
      <c r="CT12" s="552"/>
      <c r="CU12" s="552"/>
      <c r="CV12" s="552"/>
      <c r="CW12" s="552"/>
      <c r="CX12" s="552"/>
    </row>
    <row r="13" spans="1:103" s="20" customFormat="1" ht="11.25" x14ac:dyDescent="0.2">
      <c r="A13" s="539" t="s">
        <v>168</v>
      </c>
      <c r="B13" s="540"/>
      <c r="C13" s="540"/>
      <c r="D13" s="540"/>
      <c r="E13" s="540"/>
      <c r="F13" s="540"/>
      <c r="G13" s="540"/>
      <c r="H13" s="541"/>
      <c r="I13" s="66"/>
      <c r="J13" s="544" t="s">
        <v>169</v>
      </c>
      <c r="K13" s="544"/>
      <c r="L13" s="544"/>
      <c r="M13" s="544"/>
      <c r="N13" s="544"/>
      <c r="O13" s="544"/>
      <c r="P13" s="544"/>
      <c r="Q13" s="544"/>
      <c r="R13" s="544"/>
      <c r="S13" s="544"/>
      <c r="T13" s="544"/>
      <c r="U13" s="544"/>
      <c r="V13" s="544"/>
      <c r="W13" s="544"/>
      <c r="X13" s="544"/>
      <c r="Y13" s="544"/>
      <c r="Z13" s="544"/>
      <c r="AA13" s="544"/>
      <c r="AB13" s="544"/>
      <c r="AC13" s="544"/>
      <c r="AD13" s="544"/>
      <c r="AE13" s="544"/>
      <c r="AF13" s="544"/>
      <c r="AG13" s="544"/>
      <c r="AH13" s="544"/>
      <c r="AI13" s="544"/>
      <c r="AJ13" s="544"/>
      <c r="AK13" s="544"/>
      <c r="AL13" s="544"/>
      <c r="AM13" s="544"/>
      <c r="AN13" s="544"/>
      <c r="AO13" s="544"/>
      <c r="AP13" s="544"/>
      <c r="AQ13" s="544"/>
      <c r="AR13" s="544"/>
      <c r="AS13" s="544"/>
      <c r="AT13" s="544"/>
      <c r="AU13" s="544"/>
      <c r="AV13" s="544"/>
      <c r="AW13" s="544"/>
      <c r="AX13" s="544"/>
      <c r="AY13" s="544"/>
      <c r="AZ13" s="544"/>
      <c r="BA13" s="544"/>
      <c r="BB13" s="544"/>
      <c r="BC13" s="544"/>
      <c r="BD13" s="544"/>
      <c r="BE13" s="544"/>
      <c r="BF13" s="544"/>
      <c r="BG13" s="544"/>
      <c r="BH13" s="544"/>
      <c r="BI13" s="544"/>
      <c r="BJ13" s="544"/>
      <c r="BK13" s="544"/>
      <c r="BL13" s="544"/>
      <c r="BM13" s="544"/>
      <c r="BN13" s="544"/>
      <c r="BO13" s="544"/>
      <c r="BP13" s="544"/>
      <c r="BQ13" s="544"/>
      <c r="BR13" s="544"/>
      <c r="BS13" s="544"/>
      <c r="BT13" s="544"/>
      <c r="BU13" s="544"/>
      <c r="BV13" s="544"/>
      <c r="BW13" s="545"/>
      <c r="BX13" s="539" t="s">
        <v>167</v>
      </c>
      <c r="BY13" s="540"/>
      <c r="BZ13" s="540"/>
      <c r="CA13" s="540"/>
      <c r="CB13" s="540"/>
      <c r="CC13" s="540"/>
      <c r="CD13" s="540"/>
      <c r="CE13" s="540"/>
      <c r="CF13" s="540"/>
      <c r="CG13" s="541"/>
      <c r="CH13" s="546"/>
      <c r="CI13" s="547"/>
      <c r="CJ13" s="547"/>
      <c r="CK13" s="547"/>
      <c r="CL13" s="547"/>
      <c r="CM13" s="547"/>
      <c r="CN13" s="547"/>
      <c r="CO13" s="547"/>
      <c r="CP13" s="547"/>
      <c r="CQ13" s="547"/>
      <c r="CR13" s="547"/>
      <c r="CS13" s="547"/>
      <c r="CT13" s="547"/>
      <c r="CU13" s="547"/>
      <c r="CV13" s="547"/>
      <c r="CW13" s="547"/>
      <c r="CX13" s="547"/>
    </row>
    <row r="14" spans="1:103" s="20" customFormat="1" ht="11.25" x14ac:dyDescent="0.2">
      <c r="A14" s="539" t="s">
        <v>170</v>
      </c>
      <c r="B14" s="540"/>
      <c r="C14" s="540"/>
      <c r="D14" s="540"/>
      <c r="E14" s="540"/>
      <c r="F14" s="540"/>
      <c r="G14" s="540"/>
      <c r="H14" s="541"/>
      <c r="I14" s="66"/>
      <c r="J14" s="544" t="s">
        <v>171</v>
      </c>
      <c r="K14" s="544"/>
      <c r="L14" s="544"/>
      <c r="M14" s="544"/>
      <c r="N14" s="544"/>
      <c r="O14" s="544"/>
      <c r="P14" s="544"/>
      <c r="Q14" s="544"/>
      <c r="R14" s="544"/>
      <c r="S14" s="544"/>
      <c r="T14" s="544"/>
      <c r="U14" s="544"/>
      <c r="V14" s="544"/>
      <c r="W14" s="544"/>
      <c r="X14" s="544"/>
      <c r="Y14" s="544"/>
      <c r="Z14" s="544"/>
      <c r="AA14" s="544"/>
      <c r="AB14" s="544"/>
      <c r="AC14" s="544"/>
      <c r="AD14" s="544"/>
      <c r="AE14" s="544"/>
      <c r="AF14" s="544"/>
      <c r="AG14" s="544"/>
      <c r="AH14" s="544"/>
      <c r="AI14" s="544"/>
      <c r="AJ14" s="544"/>
      <c r="AK14" s="544"/>
      <c r="AL14" s="544"/>
      <c r="AM14" s="544"/>
      <c r="AN14" s="544"/>
      <c r="AO14" s="544"/>
      <c r="AP14" s="544"/>
      <c r="AQ14" s="544"/>
      <c r="AR14" s="544"/>
      <c r="AS14" s="544"/>
      <c r="AT14" s="544"/>
      <c r="AU14" s="544"/>
      <c r="AV14" s="544"/>
      <c r="AW14" s="544"/>
      <c r="AX14" s="544"/>
      <c r="AY14" s="544"/>
      <c r="AZ14" s="544"/>
      <c r="BA14" s="544"/>
      <c r="BB14" s="544"/>
      <c r="BC14" s="544"/>
      <c r="BD14" s="544"/>
      <c r="BE14" s="544"/>
      <c r="BF14" s="544"/>
      <c r="BG14" s="544"/>
      <c r="BH14" s="544"/>
      <c r="BI14" s="544"/>
      <c r="BJ14" s="544"/>
      <c r="BK14" s="544"/>
      <c r="BL14" s="544"/>
      <c r="BM14" s="544"/>
      <c r="BN14" s="544"/>
      <c r="BO14" s="544"/>
      <c r="BP14" s="544"/>
      <c r="BQ14" s="544"/>
      <c r="BR14" s="544"/>
      <c r="BS14" s="544"/>
      <c r="BT14" s="544"/>
      <c r="BU14" s="544"/>
      <c r="BV14" s="544"/>
      <c r="BW14" s="545"/>
      <c r="BX14" s="539" t="s">
        <v>167</v>
      </c>
      <c r="BY14" s="540"/>
      <c r="BZ14" s="540"/>
      <c r="CA14" s="540"/>
      <c r="CB14" s="540"/>
      <c r="CC14" s="540"/>
      <c r="CD14" s="540"/>
      <c r="CE14" s="540"/>
      <c r="CF14" s="540"/>
      <c r="CG14" s="541"/>
      <c r="CH14" s="546"/>
      <c r="CI14" s="547"/>
      <c r="CJ14" s="547"/>
      <c r="CK14" s="547"/>
      <c r="CL14" s="547"/>
      <c r="CM14" s="547"/>
      <c r="CN14" s="547"/>
      <c r="CO14" s="547"/>
      <c r="CP14" s="547"/>
      <c r="CQ14" s="547"/>
      <c r="CR14" s="547"/>
      <c r="CS14" s="547"/>
      <c r="CT14" s="547"/>
      <c r="CU14" s="547"/>
      <c r="CV14" s="547"/>
      <c r="CW14" s="547"/>
      <c r="CX14" s="547"/>
    </row>
    <row r="15" spans="1:103" s="20" customFormat="1" ht="11.25" x14ac:dyDescent="0.2">
      <c r="A15" s="539" t="s">
        <v>172</v>
      </c>
      <c r="B15" s="540"/>
      <c r="C15" s="540"/>
      <c r="D15" s="540"/>
      <c r="E15" s="540"/>
      <c r="F15" s="540"/>
      <c r="G15" s="540"/>
      <c r="H15" s="541"/>
      <c r="I15" s="66"/>
      <c r="J15" s="544" t="s">
        <v>173</v>
      </c>
      <c r="K15" s="544"/>
      <c r="L15" s="544"/>
      <c r="M15" s="544"/>
      <c r="N15" s="544"/>
      <c r="O15" s="544"/>
      <c r="P15" s="544"/>
      <c r="Q15" s="544"/>
      <c r="R15" s="544"/>
      <c r="S15" s="544"/>
      <c r="T15" s="544"/>
      <c r="U15" s="544"/>
      <c r="V15" s="544"/>
      <c r="W15" s="544"/>
      <c r="X15" s="544"/>
      <c r="Y15" s="544"/>
      <c r="Z15" s="544"/>
      <c r="AA15" s="544"/>
      <c r="AB15" s="544"/>
      <c r="AC15" s="544"/>
      <c r="AD15" s="544"/>
      <c r="AE15" s="544"/>
      <c r="AF15" s="544"/>
      <c r="AG15" s="544"/>
      <c r="AH15" s="544"/>
      <c r="AI15" s="544"/>
      <c r="AJ15" s="544"/>
      <c r="AK15" s="544"/>
      <c r="AL15" s="544"/>
      <c r="AM15" s="544"/>
      <c r="AN15" s="544"/>
      <c r="AO15" s="544"/>
      <c r="AP15" s="544"/>
      <c r="AQ15" s="544"/>
      <c r="AR15" s="544"/>
      <c r="AS15" s="544"/>
      <c r="AT15" s="544"/>
      <c r="AU15" s="544"/>
      <c r="AV15" s="544"/>
      <c r="AW15" s="544"/>
      <c r="AX15" s="544"/>
      <c r="AY15" s="544"/>
      <c r="AZ15" s="544"/>
      <c r="BA15" s="544"/>
      <c r="BB15" s="544"/>
      <c r="BC15" s="544"/>
      <c r="BD15" s="544"/>
      <c r="BE15" s="544"/>
      <c r="BF15" s="544"/>
      <c r="BG15" s="544"/>
      <c r="BH15" s="544"/>
      <c r="BI15" s="544"/>
      <c r="BJ15" s="544"/>
      <c r="BK15" s="544"/>
      <c r="BL15" s="544"/>
      <c r="BM15" s="544"/>
      <c r="BN15" s="544"/>
      <c r="BO15" s="544"/>
      <c r="BP15" s="544"/>
      <c r="BQ15" s="544"/>
      <c r="BR15" s="544"/>
      <c r="BS15" s="544"/>
      <c r="BT15" s="544"/>
      <c r="BU15" s="544"/>
      <c r="BV15" s="544"/>
      <c r="BW15" s="545"/>
      <c r="BX15" s="539" t="s">
        <v>167</v>
      </c>
      <c r="BY15" s="540"/>
      <c r="BZ15" s="540"/>
      <c r="CA15" s="540"/>
      <c r="CB15" s="540"/>
      <c r="CC15" s="540"/>
      <c r="CD15" s="540"/>
      <c r="CE15" s="540"/>
      <c r="CF15" s="540"/>
      <c r="CG15" s="541"/>
      <c r="CH15" s="546">
        <f>SUM(CH16:CX19)</f>
        <v>0</v>
      </c>
      <c r="CI15" s="547"/>
      <c r="CJ15" s="547"/>
      <c r="CK15" s="547"/>
      <c r="CL15" s="547"/>
      <c r="CM15" s="547"/>
      <c r="CN15" s="547"/>
      <c r="CO15" s="547"/>
      <c r="CP15" s="547"/>
      <c r="CQ15" s="547"/>
      <c r="CR15" s="547"/>
      <c r="CS15" s="547"/>
      <c r="CT15" s="547"/>
      <c r="CU15" s="547"/>
      <c r="CV15" s="547"/>
      <c r="CW15" s="547"/>
      <c r="CX15" s="547"/>
    </row>
    <row r="16" spans="1:103" s="20" customFormat="1" ht="11.25" x14ac:dyDescent="0.2">
      <c r="A16" s="531" t="s">
        <v>174</v>
      </c>
      <c r="B16" s="532"/>
      <c r="C16" s="532"/>
      <c r="D16" s="532"/>
      <c r="E16" s="532"/>
      <c r="F16" s="532"/>
      <c r="G16" s="532"/>
      <c r="H16" s="533"/>
      <c r="I16" s="63"/>
      <c r="J16" s="534" t="s">
        <v>175</v>
      </c>
      <c r="K16" s="534"/>
      <c r="L16" s="534"/>
      <c r="M16" s="534"/>
      <c r="N16" s="534"/>
      <c r="O16" s="534"/>
      <c r="P16" s="534"/>
      <c r="Q16" s="534"/>
      <c r="R16" s="534"/>
      <c r="S16" s="534"/>
      <c r="T16" s="534"/>
      <c r="U16" s="534"/>
      <c r="V16" s="534"/>
      <c r="W16" s="534"/>
      <c r="X16" s="534"/>
      <c r="Y16" s="534"/>
      <c r="Z16" s="534"/>
      <c r="AA16" s="534"/>
      <c r="AB16" s="534"/>
      <c r="AC16" s="534"/>
      <c r="AD16" s="534"/>
      <c r="AE16" s="534"/>
      <c r="AF16" s="534"/>
      <c r="AG16" s="534"/>
      <c r="AH16" s="534"/>
      <c r="AI16" s="534"/>
      <c r="AJ16" s="534"/>
      <c r="AK16" s="534"/>
      <c r="AL16" s="534"/>
      <c r="AM16" s="534"/>
      <c r="AN16" s="534"/>
      <c r="AO16" s="534"/>
      <c r="AP16" s="534"/>
      <c r="AQ16" s="534"/>
      <c r="AR16" s="534"/>
      <c r="AS16" s="534"/>
      <c r="AT16" s="534"/>
      <c r="AU16" s="534"/>
      <c r="AV16" s="534"/>
      <c r="AW16" s="534"/>
      <c r="AX16" s="534"/>
      <c r="AY16" s="534"/>
      <c r="AZ16" s="534"/>
      <c r="BA16" s="534"/>
      <c r="BB16" s="534"/>
      <c r="BC16" s="534"/>
      <c r="BD16" s="534"/>
      <c r="BE16" s="534"/>
      <c r="BF16" s="534"/>
      <c r="BG16" s="534"/>
      <c r="BH16" s="534"/>
      <c r="BI16" s="534"/>
      <c r="BJ16" s="534"/>
      <c r="BK16" s="534"/>
      <c r="BL16" s="534"/>
      <c r="BM16" s="534"/>
      <c r="BN16" s="534"/>
      <c r="BO16" s="534"/>
      <c r="BP16" s="534"/>
      <c r="BQ16" s="534"/>
      <c r="BR16" s="534"/>
      <c r="BS16" s="534"/>
      <c r="BT16" s="534"/>
      <c r="BU16" s="534"/>
      <c r="BV16" s="534"/>
      <c r="BW16" s="535"/>
      <c r="BX16" s="531" t="s">
        <v>167</v>
      </c>
      <c r="BY16" s="532"/>
      <c r="BZ16" s="532"/>
      <c r="CA16" s="532"/>
      <c r="CB16" s="532"/>
      <c r="CC16" s="532"/>
      <c r="CD16" s="532"/>
      <c r="CE16" s="532"/>
      <c r="CF16" s="532"/>
      <c r="CG16" s="533"/>
      <c r="CH16" s="563"/>
      <c r="CI16" s="564"/>
      <c r="CJ16" s="564"/>
      <c r="CK16" s="564"/>
      <c r="CL16" s="564"/>
      <c r="CM16" s="564"/>
      <c r="CN16" s="564"/>
      <c r="CO16" s="564"/>
      <c r="CP16" s="564"/>
      <c r="CQ16" s="564"/>
      <c r="CR16" s="564"/>
      <c r="CS16" s="564"/>
      <c r="CT16" s="564"/>
      <c r="CU16" s="564"/>
      <c r="CV16" s="564"/>
      <c r="CW16" s="564"/>
      <c r="CX16" s="564"/>
      <c r="CY16" s="20" t="s">
        <v>524</v>
      </c>
    </row>
    <row r="17" spans="1:103" s="20" customFormat="1" ht="11.25" x14ac:dyDescent="0.2">
      <c r="A17" s="531" t="s">
        <v>176</v>
      </c>
      <c r="B17" s="532"/>
      <c r="C17" s="532"/>
      <c r="D17" s="532"/>
      <c r="E17" s="532"/>
      <c r="F17" s="532"/>
      <c r="G17" s="532"/>
      <c r="H17" s="533"/>
      <c r="I17" s="63"/>
      <c r="J17" s="534" t="s">
        <v>177</v>
      </c>
      <c r="K17" s="534"/>
      <c r="L17" s="534"/>
      <c r="M17" s="534"/>
      <c r="N17" s="534"/>
      <c r="O17" s="534"/>
      <c r="P17" s="534"/>
      <c r="Q17" s="534"/>
      <c r="R17" s="534"/>
      <c r="S17" s="534"/>
      <c r="T17" s="534"/>
      <c r="U17" s="534"/>
      <c r="V17" s="534"/>
      <c r="W17" s="534"/>
      <c r="X17" s="534"/>
      <c r="Y17" s="534"/>
      <c r="Z17" s="534"/>
      <c r="AA17" s="534"/>
      <c r="AB17" s="534"/>
      <c r="AC17" s="534"/>
      <c r="AD17" s="534"/>
      <c r="AE17" s="534"/>
      <c r="AF17" s="534"/>
      <c r="AG17" s="534"/>
      <c r="AH17" s="534"/>
      <c r="AI17" s="534"/>
      <c r="AJ17" s="534"/>
      <c r="AK17" s="534"/>
      <c r="AL17" s="534"/>
      <c r="AM17" s="534"/>
      <c r="AN17" s="534"/>
      <c r="AO17" s="534"/>
      <c r="AP17" s="534"/>
      <c r="AQ17" s="534"/>
      <c r="AR17" s="534"/>
      <c r="AS17" s="534"/>
      <c r="AT17" s="534"/>
      <c r="AU17" s="534"/>
      <c r="AV17" s="534"/>
      <c r="AW17" s="534"/>
      <c r="AX17" s="534"/>
      <c r="AY17" s="534"/>
      <c r="AZ17" s="534"/>
      <c r="BA17" s="534"/>
      <c r="BB17" s="534"/>
      <c r="BC17" s="534"/>
      <c r="BD17" s="534"/>
      <c r="BE17" s="534"/>
      <c r="BF17" s="534"/>
      <c r="BG17" s="534"/>
      <c r="BH17" s="534"/>
      <c r="BI17" s="534"/>
      <c r="BJ17" s="534"/>
      <c r="BK17" s="534"/>
      <c r="BL17" s="534"/>
      <c r="BM17" s="534"/>
      <c r="BN17" s="534"/>
      <c r="BO17" s="534"/>
      <c r="BP17" s="534"/>
      <c r="BQ17" s="534"/>
      <c r="BR17" s="534"/>
      <c r="BS17" s="534"/>
      <c r="BT17" s="534"/>
      <c r="BU17" s="534"/>
      <c r="BV17" s="534"/>
      <c r="BW17" s="535"/>
      <c r="BX17" s="531" t="s">
        <v>167</v>
      </c>
      <c r="BY17" s="532"/>
      <c r="BZ17" s="532"/>
      <c r="CA17" s="532"/>
      <c r="CB17" s="532"/>
      <c r="CC17" s="532"/>
      <c r="CD17" s="532"/>
      <c r="CE17" s="532"/>
      <c r="CF17" s="532"/>
      <c r="CG17" s="533"/>
      <c r="CH17" s="563"/>
      <c r="CI17" s="564"/>
      <c r="CJ17" s="564"/>
      <c r="CK17" s="564"/>
      <c r="CL17" s="564"/>
      <c r="CM17" s="564"/>
      <c r="CN17" s="564"/>
      <c r="CO17" s="564"/>
      <c r="CP17" s="564"/>
      <c r="CQ17" s="564"/>
      <c r="CR17" s="564"/>
      <c r="CS17" s="564"/>
      <c r="CT17" s="564"/>
      <c r="CU17" s="564"/>
      <c r="CV17" s="564"/>
      <c r="CW17" s="564"/>
      <c r="CX17" s="564"/>
    </row>
    <row r="18" spans="1:103" s="20" customFormat="1" ht="11.25" x14ac:dyDescent="0.2">
      <c r="A18" s="531" t="s">
        <v>178</v>
      </c>
      <c r="B18" s="532"/>
      <c r="C18" s="532"/>
      <c r="D18" s="532"/>
      <c r="E18" s="532"/>
      <c r="F18" s="532"/>
      <c r="G18" s="532"/>
      <c r="H18" s="533"/>
      <c r="I18" s="63"/>
      <c r="J18" s="534" t="s">
        <v>179</v>
      </c>
      <c r="K18" s="534"/>
      <c r="L18" s="534"/>
      <c r="M18" s="534"/>
      <c r="N18" s="534"/>
      <c r="O18" s="534"/>
      <c r="P18" s="534"/>
      <c r="Q18" s="534"/>
      <c r="R18" s="534"/>
      <c r="S18" s="534"/>
      <c r="T18" s="534"/>
      <c r="U18" s="534"/>
      <c r="V18" s="534"/>
      <c r="W18" s="534"/>
      <c r="X18" s="534"/>
      <c r="Y18" s="534"/>
      <c r="Z18" s="534"/>
      <c r="AA18" s="534"/>
      <c r="AB18" s="534"/>
      <c r="AC18" s="534"/>
      <c r="AD18" s="534"/>
      <c r="AE18" s="534"/>
      <c r="AF18" s="534"/>
      <c r="AG18" s="534"/>
      <c r="AH18" s="534"/>
      <c r="AI18" s="534"/>
      <c r="AJ18" s="534"/>
      <c r="AK18" s="534"/>
      <c r="AL18" s="534"/>
      <c r="AM18" s="534"/>
      <c r="AN18" s="534"/>
      <c r="AO18" s="534"/>
      <c r="AP18" s="534"/>
      <c r="AQ18" s="534"/>
      <c r="AR18" s="534"/>
      <c r="AS18" s="534"/>
      <c r="AT18" s="534"/>
      <c r="AU18" s="534"/>
      <c r="AV18" s="534"/>
      <c r="AW18" s="534"/>
      <c r="AX18" s="534"/>
      <c r="AY18" s="534"/>
      <c r="AZ18" s="534"/>
      <c r="BA18" s="534"/>
      <c r="BB18" s="534"/>
      <c r="BC18" s="534"/>
      <c r="BD18" s="534"/>
      <c r="BE18" s="534"/>
      <c r="BF18" s="534"/>
      <c r="BG18" s="534"/>
      <c r="BH18" s="534"/>
      <c r="BI18" s="534"/>
      <c r="BJ18" s="534"/>
      <c r="BK18" s="534"/>
      <c r="BL18" s="534"/>
      <c r="BM18" s="534"/>
      <c r="BN18" s="534"/>
      <c r="BO18" s="534"/>
      <c r="BP18" s="534"/>
      <c r="BQ18" s="534"/>
      <c r="BR18" s="534"/>
      <c r="BS18" s="534"/>
      <c r="BT18" s="534"/>
      <c r="BU18" s="534"/>
      <c r="BV18" s="534"/>
      <c r="BW18" s="535"/>
      <c r="BX18" s="531" t="s">
        <v>167</v>
      </c>
      <c r="BY18" s="532"/>
      <c r="BZ18" s="532"/>
      <c r="CA18" s="532"/>
      <c r="CB18" s="532"/>
      <c r="CC18" s="532"/>
      <c r="CD18" s="532"/>
      <c r="CE18" s="532"/>
      <c r="CF18" s="532"/>
      <c r="CG18" s="533"/>
      <c r="CH18" s="563"/>
      <c r="CI18" s="564"/>
      <c r="CJ18" s="564"/>
      <c r="CK18" s="564"/>
      <c r="CL18" s="564"/>
      <c r="CM18" s="564"/>
      <c r="CN18" s="564"/>
      <c r="CO18" s="564"/>
      <c r="CP18" s="564"/>
      <c r="CQ18" s="564"/>
      <c r="CR18" s="564"/>
      <c r="CS18" s="564"/>
      <c r="CT18" s="564"/>
      <c r="CU18" s="564"/>
      <c r="CV18" s="564"/>
      <c r="CW18" s="564"/>
      <c r="CX18" s="564"/>
    </row>
    <row r="19" spans="1:103" s="20" customFormat="1" ht="11.25" x14ac:dyDescent="0.2">
      <c r="A19" s="531" t="s">
        <v>180</v>
      </c>
      <c r="B19" s="532"/>
      <c r="C19" s="532"/>
      <c r="D19" s="532"/>
      <c r="E19" s="532"/>
      <c r="F19" s="532"/>
      <c r="G19" s="532"/>
      <c r="H19" s="533"/>
      <c r="I19" s="63"/>
      <c r="J19" s="534" t="s">
        <v>401</v>
      </c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4"/>
      <c r="AA19" s="534"/>
      <c r="AB19" s="534"/>
      <c r="AC19" s="534"/>
      <c r="AD19" s="534"/>
      <c r="AE19" s="534"/>
      <c r="AF19" s="534"/>
      <c r="AG19" s="534"/>
      <c r="AH19" s="534"/>
      <c r="AI19" s="534"/>
      <c r="AJ19" s="534"/>
      <c r="AK19" s="534"/>
      <c r="AL19" s="534"/>
      <c r="AM19" s="534"/>
      <c r="AN19" s="534"/>
      <c r="AO19" s="534"/>
      <c r="AP19" s="534"/>
      <c r="AQ19" s="534"/>
      <c r="AR19" s="534"/>
      <c r="AS19" s="534"/>
      <c r="AT19" s="534"/>
      <c r="AU19" s="534"/>
      <c r="AV19" s="534"/>
      <c r="AW19" s="534"/>
      <c r="AX19" s="534"/>
      <c r="AY19" s="534"/>
      <c r="AZ19" s="534"/>
      <c r="BA19" s="534"/>
      <c r="BB19" s="534"/>
      <c r="BC19" s="534"/>
      <c r="BD19" s="534"/>
      <c r="BE19" s="534"/>
      <c r="BF19" s="534"/>
      <c r="BG19" s="534"/>
      <c r="BH19" s="534"/>
      <c r="BI19" s="534"/>
      <c r="BJ19" s="534"/>
      <c r="BK19" s="534"/>
      <c r="BL19" s="534"/>
      <c r="BM19" s="534"/>
      <c r="BN19" s="534"/>
      <c r="BO19" s="534"/>
      <c r="BP19" s="534"/>
      <c r="BQ19" s="534"/>
      <c r="BR19" s="534"/>
      <c r="BS19" s="534"/>
      <c r="BT19" s="534"/>
      <c r="BU19" s="534"/>
      <c r="BV19" s="534"/>
      <c r="BW19" s="535"/>
      <c r="BX19" s="531" t="s">
        <v>167</v>
      </c>
      <c r="BY19" s="532"/>
      <c r="BZ19" s="532"/>
      <c r="CA19" s="532"/>
      <c r="CB19" s="532"/>
      <c r="CC19" s="532"/>
      <c r="CD19" s="532"/>
      <c r="CE19" s="532"/>
      <c r="CF19" s="532"/>
      <c r="CG19" s="533"/>
      <c r="CH19" s="563"/>
      <c r="CI19" s="564"/>
      <c r="CJ19" s="564"/>
      <c r="CK19" s="564"/>
      <c r="CL19" s="564"/>
      <c r="CM19" s="564"/>
      <c r="CN19" s="564"/>
      <c r="CO19" s="564"/>
      <c r="CP19" s="564"/>
      <c r="CQ19" s="564"/>
      <c r="CR19" s="564"/>
      <c r="CS19" s="564"/>
      <c r="CT19" s="564"/>
      <c r="CU19" s="564"/>
      <c r="CV19" s="564"/>
      <c r="CW19" s="564"/>
      <c r="CX19" s="564"/>
    </row>
    <row r="20" spans="1:103" s="20" customFormat="1" ht="11.25" x14ac:dyDescent="0.2">
      <c r="A20" s="539" t="s">
        <v>182</v>
      </c>
      <c r="B20" s="540"/>
      <c r="C20" s="540"/>
      <c r="D20" s="540"/>
      <c r="E20" s="540"/>
      <c r="F20" s="540"/>
      <c r="G20" s="540"/>
      <c r="H20" s="541"/>
      <c r="I20" s="66"/>
      <c r="J20" s="544" t="s">
        <v>183</v>
      </c>
      <c r="K20" s="544"/>
      <c r="L20" s="544"/>
      <c r="M20" s="544"/>
      <c r="N20" s="544"/>
      <c r="O20" s="544"/>
      <c r="P20" s="544"/>
      <c r="Q20" s="544"/>
      <c r="R20" s="544"/>
      <c r="S20" s="544"/>
      <c r="T20" s="544"/>
      <c r="U20" s="544"/>
      <c r="V20" s="544"/>
      <c r="W20" s="544"/>
      <c r="X20" s="544"/>
      <c r="Y20" s="544"/>
      <c r="Z20" s="544"/>
      <c r="AA20" s="544"/>
      <c r="AB20" s="544"/>
      <c r="AC20" s="544"/>
      <c r="AD20" s="544"/>
      <c r="AE20" s="544"/>
      <c r="AF20" s="544"/>
      <c r="AG20" s="544"/>
      <c r="AH20" s="544"/>
      <c r="AI20" s="544"/>
      <c r="AJ20" s="544"/>
      <c r="AK20" s="544"/>
      <c r="AL20" s="544"/>
      <c r="AM20" s="544"/>
      <c r="AN20" s="544"/>
      <c r="AO20" s="544"/>
      <c r="AP20" s="544"/>
      <c r="AQ20" s="544"/>
      <c r="AR20" s="544"/>
      <c r="AS20" s="544"/>
      <c r="AT20" s="544"/>
      <c r="AU20" s="544"/>
      <c r="AV20" s="544"/>
      <c r="AW20" s="544"/>
      <c r="AX20" s="544"/>
      <c r="AY20" s="544"/>
      <c r="AZ20" s="544"/>
      <c r="BA20" s="544"/>
      <c r="BB20" s="544"/>
      <c r="BC20" s="544"/>
      <c r="BD20" s="544"/>
      <c r="BE20" s="544"/>
      <c r="BF20" s="544"/>
      <c r="BG20" s="544"/>
      <c r="BH20" s="544"/>
      <c r="BI20" s="544"/>
      <c r="BJ20" s="544"/>
      <c r="BK20" s="544"/>
      <c r="BL20" s="544"/>
      <c r="BM20" s="544"/>
      <c r="BN20" s="544"/>
      <c r="BO20" s="544"/>
      <c r="BP20" s="544"/>
      <c r="BQ20" s="544"/>
      <c r="BR20" s="544"/>
      <c r="BS20" s="544"/>
      <c r="BT20" s="544"/>
      <c r="BU20" s="544"/>
      <c r="BV20" s="544"/>
      <c r="BW20" s="545"/>
      <c r="BX20" s="531" t="s">
        <v>167</v>
      </c>
      <c r="BY20" s="532"/>
      <c r="BZ20" s="532"/>
      <c r="CA20" s="532"/>
      <c r="CB20" s="532"/>
      <c r="CC20" s="532"/>
      <c r="CD20" s="532"/>
      <c r="CE20" s="532"/>
      <c r="CF20" s="532"/>
      <c r="CG20" s="533"/>
      <c r="CH20" s="561"/>
      <c r="CI20" s="562"/>
      <c r="CJ20" s="562"/>
      <c r="CK20" s="562"/>
      <c r="CL20" s="562"/>
      <c r="CM20" s="562"/>
      <c r="CN20" s="562"/>
      <c r="CO20" s="562"/>
      <c r="CP20" s="562"/>
      <c r="CQ20" s="562"/>
      <c r="CR20" s="562"/>
      <c r="CS20" s="562"/>
      <c r="CT20" s="562"/>
      <c r="CU20" s="562"/>
      <c r="CV20" s="562"/>
      <c r="CW20" s="562"/>
      <c r="CX20" s="562"/>
    </row>
    <row r="21" spans="1:103" s="20" customFormat="1" ht="11.25" x14ac:dyDescent="0.2">
      <c r="A21" s="539" t="s">
        <v>184</v>
      </c>
      <c r="B21" s="540"/>
      <c r="C21" s="540"/>
      <c r="D21" s="540"/>
      <c r="E21" s="540"/>
      <c r="F21" s="540"/>
      <c r="G21" s="540"/>
      <c r="H21" s="541"/>
      <c r="I21" s="66"/>
      <c r="J21" s="544" t="s">
        <v>185</v>
      </c>
      <c r="K21" s="544"/>
      <c r="L21" s="544"/>
      <c r="M21" s="544"/>
      <c r="N21" s="544"/>
      <c r="O21" s="544"/>
      <c r="P21" s="544"/>
      <c r="Q21" s="544"/>
      <c r="R21" s="544"/>
      <c r="S21" s="544"/>
      <c r="T21" s="544"/>
      <c r="U21" s="544"/>
      <c r="V21" s="544"/>
      <c r="W21" s="544"/>
      <c r="X21" s="544"/>
      <c r="Y21" s="544"/>
      <c r="Z21" s="544"/>
      <c r="AA21" s="544"/>
      <c r="AB21" s="544"/>
      <c r="AC21" s="544"/>
      <c r="AD21" s="544"/>
      <c r="AE21" s="544"/>
      <c r="AF21" s="544"/>
      <c r="AG21" s="544"/>
      <c r="AH21" s="544"/>
      <c r="AI21" s="544"/>
      <c r="AJ21" s="544"/>
      <c r="AK21" s="544"/>
      <c r="AL21" s="544"/>
      <c r="AM21" s="544"/>
      <c r="AN21" s="544"/>
      <c r="AO21" s="544"/>
      <c r="AP21" s="544"/>
      <c r="AQ21" s="544"/>
      <c r="AR21" s="544"/>
      <c r="AS21" s="544"/>
      <c r="AT21" s="544"/>
      <c r="AU21" s="544"/>
      <c r="AV21" s="544"/>
      <c r="AW21" s="544"/>
      <c r="AX21" s="544"/>
      <c r="AY21" s="544"/>
      <c r="AZ21" s="544"/>
      <c r="BA21" s="544"/>
      <c r="BB21" s="544"/>
      <c r="BC21" s="544"/>
      <c r="BD21" s="544"/>
      <c r="BE21" s="544"/>
      <c r="BF21" s="544"/>
      <c r="BG21" s="544"/>
      <c r="BH21" s="544"/>
      <c r="BI21" s="544"/>
      <c r="BJ21" s="544"/>
      <c r="BK21" s="544"/>
      <c r="BL21" s="544"/>
      <c r="BM21" s="544"/>
      <c r="BN21" s="544"/>
      <c r="BO21" s="544"/>
      <c r="BP21" s="544"/>
      <c r="BQ21" s="544"/>
      <c r="BR21" s="544"/>
      <c r="BS21" s="544"/>
      <c r="BT21" s="544"/>
      <c r="BU21" s="544"/>
      <c r="BV21" s="544"/>
      <c r="BW21" s="545"/>
      <c r="BX21" s="531" t="s">
        <v>167</v>
      </c>
      <c r="BY21" s="532"/>
      <c r="BZ21" s="532"/>
      <c r="CA21" s="532"/>
      <c r="CB21" s="532"/>
      <c r="CC21" s="532"/>
      <c r="CD21" s="532"/>
      <c r="CE21" s="532"/>
      <c r="CF21" s="532"/>
      <c r="CG21" s="533"/>
      <c r="CH21" s="546">
        <f>CH22+CH27+CH30+CH35+CH45+CH46</f>
        <v>0</v>
      </c>
      <c r="CI21" s="547"/>
      <c r="CJ21" s="547"/>
      <c r="CK21" s="547"/>
      <c r="CL21" s="547"/>
      <c r="CM21" s="547"/>
      <c r="CN21" s="547"/>
      <c r="CO21" s="547"/>
      <c r="CP21" s="547"/>
      <c r="CQ21" s="547"/>
      <c r="CR21" s="547"/>
      <c r="CS21" s="547"/>
      <c r="CT21" s="547"/>
      <c r="CU21" s="547"/>
      <c r="CV21" s="547"/>
      <c r="CW21" s="547"/>
      <c r="CX21" s="547"/>
    </row>
    <row r="22" spans="1:103" s="20" customFormat="1" ht="11.25" x14ac:dyDescent="0.2">
      <c r="A22" s="539" t="s">
        <v>186</v>
      </c>
      <c r="B22" s="540"/>
      <c r="C22" s="540"/>
      <c r="D22" s="540"/>
      <c r="E22" s="540"/>
      <c r="F22" s="540"/>
      <c r="G22" s="540"/>
      <c r="H22" s="541"/>
      <c r="I22" s="66"/>
      <c r="J22" s="544" t="s">
        <v>187</v>
      </c>
      <c r="K22" s="544"/>
      <c r="L22" s="544"/>
      <c r="M22" s="544"/>
      <c r="N22" s="544"/>
      <c r="O22" s="544"/>
      <c r="P22" s="544"/>
      <c r="Q22" s="544"/>
      <c r="R22" s="544"/>
      <c r="S22" s="544"/>
      <c r="T22" s="544"/>
      <c r="U22" s="544"/>
      <c r="V22" s="544"/>
      <c r="W22" s="544"/>
      <c r="X22" s="544"/>
      <c r="Y22" s="544"/>
      <c r="Z22" s="544"/>
      <c r="AA22" s="544"/>
      <c r="AB22" s="544"/>
      <c r="AC22" s="544"/>
      <c r="AD22" s="544"/>
      <c r="AE22" s="544"/>
      <c r="AF22" s="544"/>
      <c r="AG22" s="544"/>
      <c r="AH22" s="544"/>
      <c r="AI22" s="544"/>
      <c r="AJ22" s="544"/>
      <c r="AK22" s="544"/>
      <c r="AL22" s="544"/>
      <c r="AM22" s="544"/>
      <c r="AN22" s="544"/>
      <c r="AO22" s="544"/>
      <c r="AP22" s="544"/>
      <c r="AQ22" s="544"/>
      <c r="AR22" s="544"/>
      <c r="AS22" s="544"/>
      <c r="AT22" s="544"/>
      <c r="AU22" s="544"/>
      <c r="AV22" s="544"/>
      <c r="AW22" s="544"/>
      <c r="AX22" s="544"/>
      <c r="AY22" s="544"/>
      <c r="AZ22" s="544"/>
      <c r="BA22" s="544"/>
      <c r="BB22" s="544"/>
      <c r="BC22" s="544"/>
      <c r="BD22" s="544"/>
      <c r="BE22" s="544"/>
      <c r="BF22" s="544"/>
      <c r="BG22" s="544"/>
      <c r="BH22" s="544"/>
      <c r="BI22" s="544"/>
      <c r="BJ22" s="544"/>
      <c r="BK22" s="544"/>
      <c r="BL22" s="544"/>
      <c r="BM22" s="544"/>
      <c r="BN22" s="544"/>
      <c r="BO22" s="544"/>
      <c r="BP22" s="544"/>
      <c r="BQ22" s="544"/>
      <c r="BR22" s="544"/>
      <c r="BS22" s="544"/>
      <c r="BT22" s="544"/>
      <c r="BU22" s="544"/>
      <c r="BV22" s="544"/>
      <c r="BW22" s="545"/>
      <c r="BX22" s="531" t="s">
        <v>167</v>
      </c>
      <c r="BY22" s="532"/>
      <c r="BZ22" s="532"/>
      <c r="CA22" s="532"/>
      <c r="CB22" s="532"/>
      <c r="CC22" s="532"/>
      <c r="CD22" s="532"/>
      <c r="CE22" s="532"/>
      <c r="CF22" s="532"/>
      <c r="CG22" s="533"/>
      <c r="CH22" s="546">
        <f>SUM(CH23:CX26)</f>
        <v>0</v>
      </c>
      <c r="CI22" s="547"/>
      <c r="CJ22" s="547"/>
      <c r="CK22" s="547"/>
      <c r="CL22" s="547"/>
      <c r="CM22" s="547"/>
      <c r="CN22" s="547"/>
      <c r="CO22" s="547"/>
      <c r="CP22" s="547"/>
      <c r="CQ22" s="547"/>
      <c r="CR22" s="547"/>
      <c r="CS22" s="547"/>
      <c r="CT22" s="547"/>
      <c r="CU22" s="547"/>
      <c r="CV22" s="547"/>
      <c r="CW22" s="547"/>
      <c r="CX22" s="547"/>
    </row>
    <row r="23" spans="1:103" s="20" customFormat="1" ht="11.25" x14ac:dyDescent="0.2">
      <c r="A23" s="531" t="s">
        <v>188</v>
      </c>
      <c r="B23" s="532"/>
      <c r="C23" s="532"/>
      <c r="D23" s="532"/>
      <c r="E23" s="532"/>
      <c r="F23" s="532"/>
      <c r="G23" s="532"/>
      <c r="H23" s="533"/>
      <c r="I23" s="63"/>
      <c r="J23" s="534" t="s">
        <v>189</v>
      </c>
      <c r="K23" s="534"/>
      <c r="L23" s="534"/>
      <c r="M23" s="534"/>
      <c r="N23" s="534"/>
      <c r="O23" s="534"/>
      <c r="P23" s="534"/>
      <c r="Q23" s="534"/>
      <c r="R23" s="534"/>
      <c r="S23" s="534"/>
      <c r="T23" s="534"/>
      <c r="U23" s="534"/>
      <c r="V23" s="534"/>
      <c r="W23" s="534"/>
      <c r="X23" s="534"/>
      <c r="Y23" s="534"/>
      <c r="Z23" s="534"/>
      <c r="AA23" s="534"/>
      <c r="AB23" s="534"/>
      <c r="AC23" s="534"/>
      <c r="AD23" s="534"/>
      <c r="AE23" s="534"/>
      <c r="AF23" s="534"/>
      <c r="AG23" s="534"/>
      <c r="AH23" s="534"/>
      <c r="AI23" s="534"/>
      <c r="AJ23" s="534"/>
      <c r="AK23" s="534"/>
      <c r="AL23" s="534"/>
      <c r="AM23" s="534"/>
      <c r="AN23" s="534"/>
      <c r="AO23" s="534"/>
      <c r="AP23" s="534"/>
      <c r="AQ23" s="534"/>
      <c r="AR23" s="534"/>
      <c r="AS23" s="534"/>
      <c r="AT23" s="534"/>
      <c r="AU23" s="534"/>
      <c r="AV23" s="534"/>
      <c r="AW23" s="534"/>
      <c r="AX23" s="534"/>
      <c r="AY23" s="534"/>
      <c r="AZ23" s="534"/>
      <c r="BA23" s="534"/>
      <c r="BB23" s="534"/>
      <c r="BC23" s="534"/>
      <c r="BD23" s="534"/>
      <c r="BE23" s="534"/>
      <c r="BF23" s="534"/>
      <c r="BG23" s="534"/>
      <c r="BH23" s="534"/>
      <c r="BI23" s="534"/>
      <c r="BJ23" s="534"/>
      <c r="BK23" s="534"/>
      <c r="BL23" s="534"/>
      <c r="BM23" s="534"/>
      <c r="BN23" s="534"/>
      <c r="BO23" s="534"/>
      <c r="BP23" s="534"/>
      <c r="BQ23" s="534"/>
      <c r="BR23" s="534"/>
      <c r="BS23" s="534"/>
      <c r="BT23" s="534"/>
      <c r="BU23" s="534"/>
      <c r="BV23" s="534"/>
      <c r="BW23" s="535"/>
      <c r="BX23" s="531" t="s">
        <v>167</v>
      </c>
      <c r="BY23" s="532"/>
      <c r="BZ23" s="532"/>
      <c r="CA23" s="532"/>
      <c r="CB23" s="532"/>
      <c r="CC23" s="532"/>
      <c r="CD23" s="532"/>
      <c r="CE23" s="532"/>
      <c r="CF23" s="532"/>
      <c r="CG23" s="533"/>
      <c r="CH23" s="542"/>
      <c r="CI23" s="543"/>
      <c r="CJ23" s="543"/>
      <c r="CK23" s="543"/>
      <c r="CL23" s="543"/>
      <c r="CM23" s="543"/>
      <c r="CN23" s="543"/>
      <c r="CO23" s="543"/>
      <c r="CP23" s="543"/>
      <c r="CQ23" s="543"/>
      <c r="CR23" s="543"/>
      <c r="CS23" s="543"/>
      <c r="CT23" s="543"/>
      <c r="CU23" s="543"/>
      <c r="CV23" s="543"/>
      <c r="CW23" s="543"/>
      <c r="CX23" s="543"/>
    </row>
    <row r="24" spans="1:103" s="20" customFormat="1" ht="11.25" x14ac:dyDescent="0.2">
      <c r="A24" s="531" t="s">
        <v>190</v>
      </c>
      <c r="B24" s="532"/>
      <c r="C24" s="532"/>
      <c r="D24" s="532"/>
      <c r="E24" s="532"/>
      <c r="F24" s="532"/>
      <c r="G24" s="532"/>
      <c r="H24" s="533"/>
      <c r="I24" s="63"/>
      <c r="J24" s="534" t="s">
        <v>191</v>
      </c>
      <c r="K24" s="534"/>
      <c r="L24" s="534"/>
      <c r="M24" s="534"/>
      <c r="N24" s="534"/>
      <c r="O24" s="534"/>
      <c r="P24" s="534"/>
      <c r="Q24" s="534"/>
      <c r="R24" s="534"/>
      <c r="S24" s="534"/>
      <c r="T24" s="534"/>
      <c r="U24" s="534"/>
      <c r="V24" s="534"/>
      <c r="W24" s="534"/>
      <c r="X24" s="534"/>
      <c r="Y24" s="534"/>
      <c r="Z24" s="534"/>
      <c r="AA24" s="534"/>
      <c r="AB24" s="534"/>
      <c r="AC24" s="534"/>
      <c r="AD24" s="534"/>
      <c r="AE24" s="534"/>
      <c r="AF24" s="534"/>
      <c r="AG24" s="534"/>
      <c r="AH24" s="534"/>
      <c r="AI24" s="534"/>
      <c r="AJ24" s="534"/>
      <c r="AK24" s="534"/>
      <c r="AL24" s="534"/>
      <c r="AM24" s="534"/>
      <c r="AN24" s="534"/>
      <c r="AO24" s="534"/>
      <c r="AP24" s="534"/>
      <c r="AQ24" s="534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4"/>
      <c r="BJ24" s="534"/>
      <c r="BK24" s="534"/>
      <c r="BL24" s="534"/>
      <c r="BM24" s="534"/>
      <c r="BN24" s="534"/>
      <c r="BO24" s="534"/>
      <c r="BP24" s="534"/>
      <c r="BQ24" s="534"/>
      <c r="BR24" s="534"/>
      <c r="BS24" s="534"/>
      <c r="BT24" s="534"/>
      <c r="BU24" s="534"/>
      <c r="BV24" s="534"/>
      <c r="BW24" s="535"/>
      <c r="BX24" s="531" t="s">
        <v>167</v>
      </c>
      <c r="BY24" s="532"/>
      <c r="BZ24" s="532"/>
      <c r="CA24" s="532"/>
      <c r="CB24" s="532"/>
      <c r="CC24" s="532"/>
      <c r="CD24" s="532"/>
      <c r="CE24" s="532"/>
      <c r="CF24" s="532"/>
      <c r="CG24" s="533"/>
      <c r="CH24" s="542"/>
      <c r="CI24" s="543"/>
      <c r="CJ24" s="543"/>
      <c r="CK24" s="543"/>
      <c r="CL24" s="543"/>
      <c r="CM24" s="543"/>
      <c r="CN24" s="543"/>
      <c r="CO24" s="543"/>
      <c r="CP24" s="543"/>
      <c r="CQ24" s="543"/>
      <c r="CR24" s="543"/>
      <c r="CS24" s="543"/>
      <c r="CT24" s="543"/>
      <c r="CU24" s="543"/>
      <c r="CV24" s="543"/>
      <c r="CW24" s="543"/>
      <c r="CX24" s="543"/>
    </row>
    <row r="25" spans="1:103" s="20" customFormat="1" ht="22.5" customHeight="1" x14ac:dyDescent="0.2">
      <c r="A25" s="531" t="s">
        <v>192</v>
      </c>
      <c r="B25" s="532"/>
      <c r="C25" s="532"/>
      <c r="D25" s="532"/>
      <c r="E25" s="532"/>
      <c r="F25" s="532"/>
      <c r="G25" s="532"/>
      <c r="H25" s="533"/>
      <c r="I25" s="63"/>
      <c r="J25" s="534" t="s">
        <v>193</v>
      </c>
      <c r="K25" s="534"/>
      <c r="L25" s="534"/>
      <c r="M25" s="534"/>
      <c r="N25" s="534"/>
      <c r="O25" s="534"/>
      <c r="P25" s="534"/>
      <c r="Q25" s="534"/>
      <c r="R25" s="534"/>
      <c r="S25" s="534"/>
      <c r="T25" s="534"/>
      <c r="U25" s="534"/>
      <c r="V25" s="534"/>
      <c r="W25" s="534"/>
      <c r="X25" s="534"/>
      <c r="Y25" s="534"/>
      <c r="Z25" s="534"/>
      <c r="AA25" s="534"/>
      <c r="AB25" s="534"/>
      <c r="AC25" s="534"/>
      <c r="AD25" s="534"/>
      <c r="AE25" s="534"/>
      <c r="AF25" s="534"/>
      <c r="AG25" s="534"/>
      <c r="AH25" s="534"/>
      <c r="AI25" s="534"/>
      <c r="AJ25" s="534"/>
      <c r="AK25" s="534"/>
      <c r="AL25" s="534"/>
      <c r="AM25" s="534"/>
      <c r="AN25" s="534"/>
      <c r="AO25" s="534"/>
      <c r="AP25" s="534"/>
      <c r="AQ25" s="534"/>
      <c r="AR25" s="534"/>
      <c r="AS25" s="534"/>
      <c r="AT25" s="534"/>
      <c r="AU25" s="534"/>
      <c r="AV25" s="534"/>
      <c r="AW25" s="534"/>
      <c r="AX25" s="534"/>
      <c r="AY25" s="534"/>
      <c r="AZ25" s="534"/>
      <c r="BA25" s="534"/>
      <c r="BB25" s="534"/>
      <c r="BC25" s="534"/>
      <c r="BD25" s="534"/>
      <c r="BE25" s="534"/>
      <c r="BF25" s="534"/>
      <c r="BG25" s="534"/>
      <c r="BH25" s="534"/>
      <c r="BI25" s="534"/>
      <c r="BJ25" s="534"/>
      <c r="BK25" s="534"/>
      <c r="BL25" s="534"/>
      <c r="BM25" s="534"/>
      <c r="BN25" s="534"/>
      <c r="BO25" s="534"/>
      <c r="BP25" s="534"/>
      <c r="BQ25" s="534"/>
      <c r="BR25" s="534"/>
      <c r="BS25" s="534"/>
      <c r="BT25" s="534"/>
      <c r="BU25" s="534"/>
      <c r="BV25" s="534"/>
      <c r="BW25" s="535"/>
      <c r="BX25" s="531" t="s">
        <v>167</v>
      </c>
      <c r="BY25" s="532"/>
      <c r="BZ25" s="532"/>
      <c r="CA25" s="532"/>
      <c r="CB25" s="532"/>
      <c r="CC25" s="532"/>
      <c r="CD25" s="532"/>
      <c r="CE25" s="532"/>
      <c r="CF25" s="532"/>
      <c r="CG25" s="533"/>
      <c r="CH25" s="542"/>
      <c r="CI25" s="543"/>
      <c r="CJ25" s="543"/>
      <c r="CK25" s="543"/>
      <c r="CL25" s="543"/>
      <c r="CM25" s="543"/>
      <c r="CN25" s="543"/>
      <c r="CO25" s="543"/>
      <c r="CP25" s="543"/>
      <c r="CQ25" s="543"/>
      <c r="CR25" s="543"/>
      <c r="CS25" s="543"/>
      <c r="CT25" s="543"/>
      <c r="CU25" s="543"/>
      <c r="CV25" s="543"/>
      <c r="CW25" s="543"/>
      <c r="CX25" s="543"/>
    </row>
    <row r="26" spans="1:103" s="20" customFormat="1" ht="11.25" x14ac:dyDescent="0.2">
      <c r="A26" s="531" t="s">
        <v>194</v>
      </c>
      <c r="B26" s="532"/>
      <c r="C26" s="532"/>
      <c r="D26" s="532"/>
      <c r="E26" s="532"/>
      <c r="F26" s="532"/>
      <c r="G26" s="532"/>
      <c r="H26" s="533"/>
      <c r="I26" s="63"/>
      <c r="J26" s="534" t="s">
        <v>195</v>
      </c>
      <c r="K26" s="534"/>
      <c r="L26" s="534"/>
      <c r="M26" s="534"/>
      <c r="N26" s="534"/>
      <c r="O26" s="534"/>
      <c r="P26" s="534"/>
      <c r="Q26" s="534"/>
      <c r="R26" s="534"/>
      <c r="S26" s="534"/>
      <c r="T26" s="534"/>
      <c r="U26" s="534"/>
      <c r="V26" s="534"/>
      <c r="W26" s="534"/>
      <c r="X26" s="534"/>
      <c r="Y26" s="534"/>
      <c r="Z26" s="534"/>
      <c r="AA26" s="534"/>
      <c r="AB26" s="534"/>
      <c r="AC26" s="534"/>
      <c r="AD26" s="534"/>
      <c r="AE26" s="534"/>
      <c r="AF26" s="534"/>
      <c r="AG26" s="534"/>
      <c r="AH26" s="534"/>
      <c r="AI26" s="534"/>
      <c r="AJ26" s="534"/>
      <c r="AK26" s="534"/>
      <c r="AL26" s="534"/>
      <c r="AM26" s="534"/>
      <c r="AN26" s="534"/>
      <c r="AO26" s="534"/>
      <c r="AP26" s="534"/>
      <c r="AQ26" s="534"/>
      <c r="AR26" s="534"/>
      <c r="AS26" s="534"/>
      <c r="AT26" s="534"/>
      <c r="AU26" s="534"/>
      <c r="AV26" s="534"/>
      <c r="AW26" s="534"/>
      <c r="AX26" s="534"/>
      <c r="AY26" s="534"/>
      <c r="AZ26" s="534"/>
      <c r="BA26" s="534"/>
      <c r="BB26" s="534"/>
      <c r="BC26" s="534"/>
      <c r="BD26" s="534"/>
      <c r="BE26" s="534"/>
      <c r="BF26" s="534"/>
      <c r="BG26" s="534"/>
      <c r="BH26" s="534"/>
      <c r="BI26" s="534"/>
      <c r="BJ26" s="534"/>
      <c r="BK26" s="534"/>
      <c r="BL26" s="534"/>
      <c r="BM26" s="534"/>
      <c r="BN26" s="534"/>
      <c r="BO26" s="534"/>
      <c r="BP26" s="534"/>
      <c r="BQ26" s="534"/>
      <c r="BR26" s="534"/>
      <c r="BS26" s="534"/>
      <c r="BT26" s="534"/>
      <c r="BU26" s="534"/>
      <c r="BV26" s="534"/>
      <c r="BW26" s="535"/>
      <c r="BX26" s="531" t="s">
        <v>167</v>
      </c>
      <c r="BY26" s="532"/>
      <c r="BZ26" s="532"/>
      <c r="CA26" s="532"/>
      <c r="CB26" s="532"/>
      <c r="CC26" s="532"/>
      <c r="CD26" s="532"/>
      <c r="CE26" s="532"/>
      <c r="CF26" s="532"/>
      <c r="CG26" s="533"/>
      <c r="CH26" s="542"/>
      <c r="CI26" s="543"/>
      <c r="CJ26" s="543"/>
      <c r="CK26" s="543"/>
      <c r="CL26" s="543"/>
      <c r="CM26" s="543"/>
      <c r="CN26" s="543"/>
      <c r="CO26" s="543"/>
      <c r="CP26" s="543"/>
      <c r="CQ26" s="543"/>
      <c r="CR26" s="543"/>
      <c r="CS26" s="543"/>
      <c r="CT26" s="543"/>
      <c r="CU26" s="543"/>
      <c r="CV26" s="543"/>
      <c r="CW26" s="543"/>
      <c r="CX26" s="543"/>
      <c r="CY26" s="20" t="s">
        <v>523</v>
      </c>
    </row>
    <row r="27" spans="1:103" s="20" customFormat="1" ht="11.25" x14ac:dyDescent="0.2">
      <c r="A27" s="539" t="s">
        <v>196</v>
      </c>
      <c r="B27" s="540"/>
      <c r="C27" s="540"/>
      <c r="D27" s="540"/>
      <c r="E27" s="540"/>
      <c r="F27" s="540"/>
      <c r="G27" s="540"/>
      <c r="H27" s="541"/>
      <c r="I27" s="66"/>
      <c r="J27" s="544" t="s">
        <v>197</v>
      </c>
      <c r="K27" s="544"/>
      <c r="L27" s="544"/>
      <c r="M27" s="544"/>
      <c r="N27" s="544"/>
      <c r="O27" s="544"/>
      <c r="P27" s="544"/>
      <c r="Q27" s="544"/>
      <c r="R27" s="544"/>
      <c r="S27" s="544"/>
      <c r="T27" s="544"/>
      <c r="U27" s="544"/>
      <c r="V27" s="544"/>
      <c r="W27" s="544"/>
      <c r="X27" s="544"/>
      <c r="Y27" s="544"/>
      <c r="Z27" s="544"/>
      <c r="AA27" s="544"/>
      <c r="AB27" s="544"/>
      <c r="AC27" s="544"/>
      <c r="AD27" s="544"/>
      <c r="AE27" s="544"/>
      <c r="AF27" s="544"/>
      <c r="AG27" s="544"/>
      <c r="AH27" s="544"/>
      <c r="AI27" s="544"/>
      <c r="AJ27" s="544"/>
      <c r="AK27" s="544"/>
      <c r="AL27" s="544"/>
      <c r="AM27" s="544"/>
      <c r="AN27" s="544"/>
      <c r="AO27" s="544"/>
      <c r="AP27" s="544"/>
      <c r="AQ27" s="544"/>
      <c r="AR27" s="544"/>
      <c r="AS27" s="544"/>
      <c r="AT27" s="544"/>
      <c r="AU27" s="544"/>
      <c r="AV27" s="544"/>
      <c r="AW27" s="544"/>
      <c r="AX27" s="544"/>
      <c r="AY27" s="544"/>
      <c r="AZ27" s="544"/>
      <c r="BA27" s="544"/>
      <c r="BB27" s="544"/>
      <c r="BC27" s="544"/>
      <c r="BD27" s="544"/>
      <c r="BE27" s="544"/>
      <c r="BF27" s="544"/>
      <c r="BG27" s="544"/>
      <c r="BH27" s="544"/>
      <c r="BI27" s="544"/>
      <c r="BJ27" s="544"/>
      <c r="BK27" s="544"/>
      <c r="BL27" s="544"/>
      <c r="BM27" s="544"/>
      <c r="BN27" s="544"/>
      <c r="BO27" s="544"/>
      <c r="BP27" s="544"/>
      <c r="BQ27" s="544"/>
      <c r="BR27" s="544"/>
      <c r="BS27" s="544"/>
      <c r="BT27" s="544"/>
      <c r="BU27" s="544"/>
      <c r="BV27" s="544"/>
      <c r="BW27" s="545"/>
      <c r="BX27" s="531" t="s">
        <v>167</v>
      </c>
      <c r="BY27" s="532"/>
      <c r="BZ27" s="532"/>
      <c r="CA27" s="532"/>
      <c r="CB27" s="532"/>
      <c r="CC27" s="532"/>
      <c r="CD27" s="532"/>
      <c r="CE27" s="532"/>
      <c r="CF27" s="532"/>
      <c r="CG27" s="533"/>
      <c r="CH27" s="546">
        <f>SUM(CH28:CX29)</f>
        <v>0</v>
      </c>
      <c r="CI27" s="547"/>
      <c r="CJ27" s="547"/>
      <c r="CK27" s="547"/>
      <c r="CL27" s="547"/>
      <c r="CM27" s="547"/>
      <c r="CN27" s="547"/>
      <c r="CO27" s="547"/>
      <c r="CP27" s="547"/>
      <c r="CQ27" s="547"/>
      <c r="CR27" s="547"/>
      <c r="CS27" s="547"/>
      <c r="CT27" s="547"/>
      <c r="CU27" s="547"/>
      <c r="CV27" s="547"/>
      <c r="CW27" s="547"/>
      <c r="CX27" s="547"/>
    </row>
    <row r="28" spans="1:103" s="20" customFormat="1" ht="22.5" customHeight="1" x14ac:dyDescent="0.2">
      <c r="A28" s="531" t="s">
        <v>198</v>
      </c>
      <c r="B28" s="532"/>
      <c r="C28" s="532"/>
      <c r="D28" s="532"/>
      <c r="E28" s="532"/>
      <c r="F28" s="532"/>
      <c r="G28" s="532"/>
      <c r="H28" s="533"/>
      <c r="I28" s="63"/>
      <c r="J28" s="534" t="s">
        <v>199</v>
      </c>
      <c r="K28" s="534"/>
      <c r="L28" s="534"/>
      <c r="M28" s="534"/>
      <c r="N28" s="534"/>
      <c r="O28" s="534"/>
      <c r="P28" s="534"/>
      <c r="Q28" s="534"/>
      <c r="R28" s="534"/>
      <c r="S28" s="534"/>
      <c r="T28" s="534"/>
      <c r="U28" s="534"/>
      <c r="V28" s="534"/>
      <c r="W28" s="534"/>
      <c r="X28" s="534"/>
      <c r="Y28" s="534"/>
      <c r="Z28" s="534"/>
      <c r="AA28" s="534"/>
      <c r="AB28" s="534"/>
      <c r="AC28" s="534"/>
      <c r="AD28" s="534"/>
      <c r="AE28" s="534"/>
      <c r="AF28" s="534"/>
      <c r="AG28" s="534"/>
      <c r="AH28" s="534"/>
      <c r="AI28" s="534"/>
      <c r="AJ28" s="534"/>
      <c r="AK28" s="534"/>
      <c r="AL28" s="534"/>
      <c r="AM28" s="534"/>
      <c r="AN28" s="534"/>
      <c r="AO28" s="534"/>
      <c r="AP28" s="534"/>
      <c r="AQ28" s="534"/>
      <c r="AR28" s="534"/>
      <c r="AS28" s="534"/>
      <c r="AT28" s="534"/>
      <c r="AU28" s="534"/>
      <c r="AV28" s="534"/>
      <c r="AW28" s="534"/>
      <c r="AX28" s="534"/>
      <c r="AY28" s="534"/>
      <c r="AZ28" s="534"/>
      <c r="BA28" s="534"/>
      <c r="BB28" s="534"/>
      <c r="BC28" s="534"/>
      <c r="BD28" s="534"/>
      <c r="BE28" s="534"/>
      <c r="BF28" s="534"/>
      <c r="BG28" s="534"/>
      <c r="BH28" s="534"/>
      <c r="BI28" s="534"/>
      <c r="BJ28" s="534"/>
      <c r="BK28" s="534"/>
      <c r="BL28" s="534"/>
      <c r="BM28" s="534"/>
      <c r="BN28" s="534"/>
      <c r="BO28" s="534"/>
      <c r="BP28" s="534"/>
      <c r="BQ28" s="534"/>
      <c r="BR28" s="534"/>
      <c r="BS28" s="534"/>
      <c r="BT28" s="534"/>
      <c r="BU28" s="534"/>
      <c r="BV28" s="534"/>
      <c r="BW28" s="535"/>
      <c r="BX28" s="531" t="s">
        <v>167</v>
      </c>
      <c r="BY28" s="532"/>
      <c r="BZ28" s="532"/>
      <c r="CA28" s="532"/>
      <c r="CB28" s="532"/>
      <c r="CC28" s="532"/>
      <c r="CD28" s="532"/>
      <c r="CE28" s="532"/>
      <c r="CF28" s="532"/>
      <c r="CG28" s="533"/>
      <c r="CH28" s="542"/>
      <c r="CI28" s="543"/>
      <c r="CJ28" s="543"/>
      <c r="CK28" s="543"/>
      <c r="CL28" s="543"/>
      <c r="CM28" s="543"/>
      <c r="CN28" s="543"/>
      <c r="CO28" s="543"/>
      <c r="CP28" s="543"/>
      <c r="CQ28" s="543"/>
      <c r="CR28" s="543"/>
      <c r="CS28" s="543"/>
      <c r="CT28" s="543"/>
      <c r="CU28" s="543"/>
      <c r="CV28" s="543"/>
      <c r="CW28" s="543"/>
      <c r="CX28" s="543"/>
      <c r="CY28" s="20" t="s">
        <v>522</v>
      </c>
    </row>
    <row r="29" spans="1:103" s="20" customFormat="1" ht="11.25" x14ac:dyDescent="0.2">
      <c r="A29" s="531" t="s">
        <v>200</v>
      </c>
      <c r="B29" s="532"/>
      <c r="C29" s="532"/>
      <c r="D29" s="532"/>
      <c r="E29" s="532"/>
      <c r="F29" s="532"/>
      <c r="G29" s="532"/>
      <c r="H29" s="533"/>
      <c r="I29" s="63"/>
      <c r="J29" s="534" t="s">
        <v>201</v>
      </c>
      <c r="K29" s="534"/>
      <c r="L29" s="534"/>
      <c r="M29" s="534"/>
      <c r="N29" s="534"/>
      <c r="O29" s="534"/>
      <c r="P29" s="534"/>
      <c r="Q29" s="534"/>
      <c r="R29" s="534"/>
      <c r="S29" s="534"/>
      <c r="T29" s="534"/>
      <c r="U29" s="534"/>
      <c r="V29" s="534"/>
      <c r="W29" s="534"/>
      <c r="X29" s="534"/>
      <c r="Y29" s="534"/>
      <c r="Z29" s="534"/>
      <c r="AA29" s="534"/>
      <c r="AB29" s="534"/>
      <c r="AC29" s="534"/>
      <c r="AD29" s="534"/>
      <c r="AE29" s="534"/>
      <c r="AF29" s="534"/>
      <c r="AG29" s="534"/>
      <c r="AH29" s="534"/>
      <c r="AI29" s="534"/>
      <c r="AJ29" s="534"/>
      <c r="AK29" s="534"/>
      <c r="AL29" s="534"/>
      <c r="AM29" s="534"/>
      <c r="AN29" s="534"/>
      <c r="AO29" s="534"/>
      <c r="AP29" s="534"/>
      <c r="AQ29" s="534"/>
      <c r="AR29" s="534"/>
      <c r="AS29" s="534"/>
      <c r="AT29" s="534"/>
      <c r="AU29" s="534"/>
      <c r="AV29" s="534"/>
      <c r="AW29" s="534"/>
      <c r="AX29" s="534"/>
      <c r="AY29" s="534"/>
      <c r="AZ29" s="534"/>
      <c r="BA29" s="534"/>
      <c r="BB29" s="534"/>
      <c r="BC29" s="534"/>
      <c r="BD29" s="534"/>
      <c r="BE29" s="534"/>
      <c r="BF29" s="534"/>
      <c r="BG29" s="534"/>
      <c r="BH29" s="534"/>
      <c r="BI29" s="534"/>
      <c r="BJ29" s="534"/>
      <c r="BK29" s="534"/>
      <c r="BL29" s="534"/>
      <c r="BM29" s="534"/>
      <c r="BN29" s="534"/>
      <c r="BO29" s="534"/>
      <c r="BP29" s="534"/>
      <c r="BQ29" s="534"/>
      <c r="BR29" s="534"/>
      <c r="BS29" s="534"/>
      <c r="BT29" s="534"/>
      <c r="BU29" s="534"/>
      <c r="BV29" s="534"/>
      <c r="BW29" s="535"/>
      <c r="BX29" s="531" t="s">
        <v>167</v>
      </c>
      <c r="BY29" s="532"/>
      <c r="BZ29" s="532"/>
      <c r="CA29" s="532"/>
      <c r="CB29" s="532"/>
      <c r="CC29" s="532"/>
      <c r="CD29" s="532"/>
      <c r="CE29" s="532"/>
      <c r="CF29" s="532"/>
      <c r="CG29" s="533"/>
      <c r="CH29" s="542"/>
      <c r="CI29" s="543"/>
      <c r="CJ29" s="543"/>
      <c r="CK29" s="543"/>
      <c r="CL29" s="543"/>
      <c r="CM29" s="543"/>
      <c r="CN29" s="543"/>
      <c r="CO29" s="543"/>
      <c r="CP29" s="543"/>
      <c r="CQ29" s="543"/>
      <c r="CR29" s="543"/>
      <c r="CS29" s="543"/>
      <c r="CT29" s="543"/>
      <c r="CU29" s="543"/>
      <c r="CV29" s="543"/>
      <c r="CW29" s="543"/>
      <c r="CX29" s="543"/>
    </row>
    <row r="30" spans="1:103" s="20" customFormat="1" ht="11.25" x14ac:dyDescent="0.2">
      <c r="A30" s="539" t="s">
        <v>202</v>
      </c>
      <c r="B30" s="540"/>
      <c r="C30" s="540"/>
      <c r="D30" s="540"/>
      <c r="E30" s="540"/>
      <c r="F30" s="540"/>
      <c r="G30" s="540"/>
      <c r="H30" s="541"/>
      <c r="I30" s="66"/>
      <c r="J30" s="544" t="s">
        <v>203</v>
      </c>
      <c r="K30" s="544"/>
      <c r="L30" s="544"/>
      <c r="M30" s="544"/>
      <c r="N30" s="544"/>
      <c r="O30" s="544"/>
      <c r="P30" s="544"/>
      <c r="Q30" s="544"/>
      <c r="R30" s="544"/>
      <c r="S30" s="544"/>
      <c r="T30" s="544"/>
      <c r="U30" s="544"/>
      <c r="V30" s="544"/>
      <c r="W30" s="544"/>
      <c r="X30" s="544"/>
      <c r="Y30" s="544"/>
      <c r="Z30" s="544"/>
      <c r="AA30" s="544"/>
      <c r="AB30" s="544"/>
      <c r="AC30" s="544"/>
      <c r="AD30" s="544"/>
      <c r="AE30" s="544"/>
      <c r="AF30" s="544"/>
      <c r="AG30" s="544"/>
      <c r="AH30" s="544"/>
      <c r="AI30" s="544"/>
      <c r="AJ30" s="544"/>
      <c r="AK30" s="544"/>
      <c r="AL30" s="544"/>
      <c r="AM30" s="544"/>
      <c r="AN30" s="544"/>
      <c r="AO30" s="544"/>
      <c r="AP30" s="544"/>
      <c r="AQ30" s="544"/>
      <c r="AR30" s="544"/>
      <c r="AS30" s="544"/>
      <c r="AT30" s="544"/>
      <c r="AU30" s="544"/>
      <c r="AV30" s="544"/>
      <c r="AW30" s="544"/>
      <c r="AX30" s="544"/>
      <c r="AY30" s="544"/>
      <c r="AZ30" s="544"/>
      <c r="BA30" s="544"/>
      <c r="BB30" s="544"/>
      <c r="BC30" s="544"/>
      <c r="BD30" s="544"/>
      <c r="BE30" s="544"/>
      <c r="BF30" s="544"/>
      <c r="BG30" s="544"/>
      <c r="BH30" s="544"/>
      <c r="BI30" s="544"/>
      <c r="BJ30" s="544"/>
      <c r="BK30" s="544"/>
      <c r="BL30" s="544"/>
      <c r="BM30" s="544"/>
      <c r="BN30" s="544"/>
      <c r="BO30" s="544"/>
      <c r="BP30" s="544"/>
      <c r="BQ30" s="544"/>
      <c r="BR30" s="544"/>
      <c r="BS30" s="544"/>
      <c r="BT30" s="544"/>
      <c r="BU30" s="544"/>
      <c r="BV30" s="544"/>
      <c r="BW30" s="545"/>
      <c r="BX30" s="531" t="s">
        <v>167</v>
      </c>
      <c r="BY30" s="532"/>
      <c r="BZ30" s="532"/>
      <c r="CA30" s="532"/>
      <c r="CB30" s="532"/>
      <c r="CC30" s="532"/>
      <c r="CD30" s="532"/>
      <c r="CE30" s="532"/>
      <c r="CF30" s="532"/>
      <c r="CG30" s="533"/>
      <c r="CH30" s="546">
        <f>SUM(CH31:CX34)</f>
        <v>0</v>
      </c>
      <c r="CI30" s="547"/>
      <c r="CJ30" s="547"/>
      <c r="CK30" s="547"/>
      <c r="CL30" s="547"/>
      <c r="CM30" s="547"/>
      <c r="CN30" s="547"/>
      <c r="CO30" s="547"/>
      <c r="CP30" s="547"/>
      <c r="CQ30" s="547"/>
      <c r="CR30" s="547"/>
      <c r="CS30" s="547"/>
      <c r="CT30" s="547"/>
      <c r="CU30" s="547"/>
      <c r="CV30" s="547"/>
      <c r="CW30" s="547"/>
      <c r="CX30" s="547"/>
    </row>
    <row r="31" spans="1:103" s="20" customFormat="1" ht="11.25" customHeight="1" x14ac:dyDescent="0.2">
      <c r="A31" s="531" t="s">
        <v>204</v>
      </c>
      <c r="B31" s="532"/>
      <c r="C31" s="532"/>
      <c r="D31" s="532"/>
      <c r="E31" s="532"/>
      <c r="F31" s="532"/>
      <c r="G31" s="532"/>
      <c r="H31" s="533"/>
      <c r="I31" s="63"/>
      <c r="J31" s="534" t="s">
        <v>205</v>
      </c>
      <c r="K31" s="534"/>
      <c r="L31" s="534"/>
      <c r="M31" s="534"/>
      <c r="N31" s="534"/>
      <c r="O31" s="534"/>
      <c r="P31" s="534"/>
      <c r="Q31" s="534"/>
      <c r="R31" s="534"/>
      <c r="S31" s="534"/>
      <c r="T31" s="534"/>
      <c r="U31" s="534"/>
      <c r="V31" s="534"/>
      <c r="W31" s="534"/>
      <c r="X31" s="534"/>
      <c r="Y31" s="534"/>
      <c r="Z31" s="534"/>
      <c r="AA31" s="534"/>
      <c r="AB31" s="534"/>
      <c r="AC31" s="534"/>
      <c r="AD31" s="534"/>
      <c r="AE31" s="534"/>
      <c r="AF31" s="534"/>
      <c r="AG31" s="534"/>
      <c r="AH31" s="534"/>
      <c r="AI31" s="534"/>
      <c r="AJ31" s="534"/>
      <c r="AK31" s="534"/>
      <c r="AL31" s="534"/>
      <c r="AM31" s="534"/>
      <c r="AN31" s="534"/>
      <c r="AO31" s="534"/>
      <c r="AP31" s="534"/>
      <c r="AQ31" s="534"/>
      <c r="AR31" s="534"/>
      <c r="AS31" s="534"/>
      <c r="AT31" s="534"/>
      <c r="AU31" s="534"/>
      <c r="AV31" s="534"/>
      <c r="AW31" s="534"/>
      <c r="AX31" s="534"/>
      <c r="AY31" s="534"/>
      <c r="AZ31" s="534"/>
      <c r="BA31" s="534"/>
      <c r="BB31" s="534"/>
      <c r="BC31" s="534"/>
      <c r="BD31" s="534"/>
      <c r="BE31" s="534"/>
      <c r="BF31" s="534"/>
      <c r="BG31" s="534"/>
      <c r="BH31" s="534"/>
      <c r="BI31" s="534"/>
      <c r="BJ31" s="534"/>
      <c r="BK31" s="534"/>
      <c r="BL31" s="534"/>
      <c r="BM31" s="534"/>
      <c r="BN31" s="534"/>
      <c r="BO31" s="534"/>
      <c r="BP31" s="534"/>
      <c r="BQ31" s="534"/>
      <c r="BR31" s="534"/>
      <c r="BS31" s="534"/>
      <c r="BT31" s="534"/>
      <c r="BU31" s="534"/>
      <c r="BV31" s="534"/>
      <c r="BW31" s="535"/>
      <c r="BX31" s="531" t="s">
        <v>167</v>
      </c>
      <c r="BY31" s="532"/>
      <c r="BZ31" s="532"/>
      <c r="CA31" s="532"/>
      <c r="CB31" s="532"/>
      <c r="CC31" s="532"/>
      <c r="CD31" s="532"/>
      <c r="CE31" s="532"/>
      <c r="CF31" s="532"/>
      <c r="CG31" s="533"/>
      <c r="CH31" s="542"/>
      <c r="CI31" s="543"/>
      <c r="CJ31" s="543"/>
      <c r="CK31" s="543"/>
      <c r="CL31" s="543"/>
      <c r="CM31" s="543"/>
      <c r="CN31" s="543"/>
      <c r="CO31" s="543"/>
      <c r="CP31" s="543"/>
      <c r="CQ31" s="543"/>
      <c r="CR31" s="543"/>
      <c r="CS31" s="543"/>
      <c r="CT31" s="543"/>
      <c r="CU31" s="543"/>
      <c r="CV31" s="543"/>
      <c r="CW31" s="543"/>
      <c r="CX31" s="543"/>
    </row>
    <row r="32" spans="1:103" s="20" customFormat="1" ht="11.25" x14ac:dyDescent="0.2">
      <c r="A32" s="531" t="s">
        <v>206</v>
      </c>
      <c r="B32" s="532"/>
      <c r="C32" s="532"/>
      <c r="D32" s="532"/>
      <c r="E32" s="532"/>
      <c r="F32" s="532"/>
      <c r="G32" s="532"/>
      <c r="H32" s="533"/>
      <c r="I32" s="63"/>
      <c r="J32" s="534" t="s">
        <v>207</v>
      </c>
      <c r="K32" s="534"/>
      <c r="L32" s="534"/>
      <c r="M32" s="534"/>
      <c r="N32" s="534"/>
      <c r="O32" s="534"/>
      <c r="P32" s="534"/>
      <c r="Q32" s="534"/>
      <c r="R32" s="534"/>
      <c r="S32" s="534"/>
      <c r="T32" s="534"/>
      <c r="U32" s="534"/>
      <c r="V32" s="534"/>
      <c r="W32" s="534"/>
      <c r="X32" s="534"/>
      <c r="Y32" s="534"/>
      <c r="Z32" s="534"/>
      <c r="AA32" s="534"/>
      <c r="AB32" s="534"/>
      <c r="AC32" s="534"/>
      <c r="AD32" s="534"/>
      <c r="AE32" s="534"/>
      <c r="AF32" s="534"/>
      <c r="AG32" s="534"/>
      <c r="AH32" s="534"/>
      <c r="AI32" s="534"/>
      <c r="AJ32" s="534"/>
      <c r="AK32" s="534"/>
      <c r="AL32" s="534"/>
      <c r="AM32" s="534"/>
      <c r="AN32" s="534"/>
      <c r="AO32" s="534"/>
      <c r="AP32" s="534"/>
      <c r="AQ32" s="534"/>
      <c r="AR32" s="534"/>
      <c r="AS32" s="534"/>
      <c r="AT32" s="534"/>
      <c r="AU32" s="534"/>
      <c r="AV32" s="534"/>
      <c r="AW32" s="534"/>
      <c r="AX32" s="534"/>
      <c r="AY32" s="534"/>
      <c r="AZ32" s="534"/>
      <c r="BA32" s="534"/>
      <c r="BB32" s="534"/>
      <c r="BC32" s="534"/>
      <c r="BD32" s="534"/>
      <c r="BE32" s="534"/>
      <c r="BF32" s="534"/>
      <c r="BG32" s="534"/>
      <c r="BH32" s="534"/>
      <c r="BI32" s="534"/>
      <c r="BJ32" s="534"/>
      <c r="BK32" s="534"/>
      <c r="BL32" s="534"/>
      <c r="BM32" s="534"/>
      <c r="BN32" s="534"/>
      <c r="BO32" s="534"/>
      <c r="BP32" s="534"/>
      <c r="BQ32" s="534"/>
      <c r="BR32" s="534"/>
      <c r="BS32" s="534"/>
      <c r="BT32" s="534"/>
      <c r="BU32" s="534"/>
      <c r="BV32" s="534"/>
      <c r="BW32" s="535"/>
      <c r="BX32" s="531" t="s">
        <v>167</v>
      </c>
      <c r="BY32" s="532"/>
      <c r="BZ32" s="532"/>
      <c r="CA32" s="532"/>
      <c r="CB32" s="532"/>
      <c r="CC32" s="532"/>
      <c r="CD32" s="532"/>
      <c r="CE32" s="532"/>
      <c r="CF32" s="532"/>
      <c r="CG32" s="533"/>
      <c r="CH32" s="542"/>
      <c r="CI32" s="543"/>
      <c r="CJ32" s="543"/>
      <c r="CK32" s="543"/>
      <c r="CL32" s="543"/>
      <c r="CM32" s="543"/>
      <c r="CN32" s="543"/>
      <c r="CO32" s="543"/>
      <c r="CP32" s="543"/>
      <c r="CQ32" s="543"/>
      <c r="CR32" s="543"/>
      <c r="CS32" s="543"/>
      <c r="CT32" s="543"/>
      <c r="CU32" s="543"/>
      <c r="CV32" s="543"/>
      <c r="CW32" s="543"/>
      <c r="CX32" s="543"/>
    </row>
    <row r="33" spans="1:103" s="20" customFormat="1" ht="11.25" x14ac:dyDescent="0.2">
      <c r="A33" s="531" t="s">
        <v>208</v>
      </c>
      <c r="B33" s="532"/>
      <c r="C33" s="532"/>
      <c r="D33" s="532"/>
      <c r="E33" s="532"/>
      <c r="F33" s="532"/>
      <c r="G33" s="532"/>
      <c r="H33" s="533"/>
      <c r="I33" s="63"/>
      <c r="J33" s="534" t="s">
        <v>209</v>
      </c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4"/>
      <c r="AA33" s="534"/>
      <c r="AB33" s="534"/>
      <c r="AC33" s="534"/>
      <c r="AD33" s="534"/>
      <c r="AE33" s="534"/>
      <c r="AF33" s="534"/>
      <c r="AG33" s="534"/>
      <c r="AH33" s="534"/>
      <c r="AI33" s="534"/>
      <c r="AJ33" s="534"/>
      <c r="AK33" s="534"/>
      <c r="AL33" s="534"/>
      <c r="AM33" s="534"/>
      <c r="AN33" s="534"/>
      <c r="AO33" s="534"/>
      <c r="AP33" s="534"/>
      <c r="AQ33" s="534"/>
      <c r="AR33" s="534"/>
      <c r="AS33" s="534"/>
      <c r="AT33" s="534"/>
      <c r="AU33" s="534"/>
      <c r="AV33" s="534"/>
      <c r="AW33" s="534"/>
      <c r="AX33" s="534"/>
      <c r="AY33" s="534"/>
      <c r="AZ33" s="534"/>
      <c r="BA33" s="534"/>
      <c r="BB33" s="534"/>
      <c r="BC33" s="534"/>
      <c r="BD33" s="534"/>
      <c r="BE33" s="534"/>
      <c r="BF33" s="534"/>
      <c r="BG33" s="534"/>
      <c r="BH33" s="534"/>
      <c r="BI33" s="534"/>
      <c r="BJ33" s="534"/>
      <c r="BK33" s="534"/>
      <c r="BL33" s="534"/>
      <c r="BM33" s="534"/>
      <c r="BN33" s="534"/>
      <c r="BO33" s="534"/>
      <c r="BP33" s="534"/>
      <c r="BQ33" s="534"/>
      <c r="BR33" s="534"/>
      <c r="BS33" s="534"/>
      <c r="BT33" s="534"/>
      <c r="BU33" s="534"/>
      <c r="BV33" s="534"/>
      <c r="BW33" s="535"/>
      <c r="BX33" s="531" t="s">
        <v>167</v>
      </c>
      <c r="BY33" s="532"/>
      <c r="BZ33" s="532"/>
      <c r="CA33" s="532"/>
      <c r="CB33" s="532"/>
      <c r="CC33" s="532"/>
      <c r="CD33" s="532"/>
      <c r="CE33" s="532"/>
      <c r="CF33" s="532"/>
      <c r="CG33" s="533"/>
      <c r="CH33" s="542"/>
      <c r="CI33" s="543"/>
      <c r="CJ33" s="543"/>
      <c r="CK33" s="543"/>
      <c r="CL33" s="543"/>
      <c r="CM33" s="543"/>
      <c r="CN33" s="543"/>
      <c r="CO33" s="543"/>
      <c r="CP33" s="543"/>
      <c r="CQ33" s="543"/>
      <c r="CR33" s="543"/>
      <c r="CS33" s="543"/>
      <c r="CT33" s="543"/>
      <c r="CU33" s="543"/>
      <c r="CV33" s="543"/>
      <c r="CW33" s="543"/>
      <c r="CX33" s="543"/>
    </row>
    <row r="34" spans="1:103" s="20" customFormat="1" ht="11.25" x14ac:dyDescent="0.2">
      <c r="A34" s="531" t="s">
        <v>210</v>
      </c>
      <c r="B34" s="532"/>
      <c r="C34" s="532"/>
      <c r="D34" s="532"/>
      <c r="E34" s="532"/>
      <c r="F34" s="532"/>
      <c r="G34" s="532"/>
      <c r="H34" s="533"/>
      <c r="I34" s="63"/>
      <c r="J34" s="534" t="s">
        <v>211</v>
      </c>
      <c r="K34" s="534"/>
      <c r="L34" s="534"/>
      <c r="M34" s="534"/>
      <c r="N34" s="534"/>
      <c r="O34" s="534"/>
      <c r="P34" s="534"/>
      <c r="Q34" s="534"/>
      <c r="R34" s="534"/>
      <c r="S34" s="534"/>
      <c r="T34" s="534"/>
      <c r="U34" s="534"/>
      <c r="V34" s="534"/>
      <c r="W34" s="534"/>
      <c r="X34" s="534"/>
      <c r="Y34" s="534"/>
      <c r="Z34" s="534"/>
      <c r="AA34" s="534"/>
      <c r="AB34" s="534"/>
      <c r="AC34" s="534"/>
      <c r="AD34" s="534"/>
      <c r="AE34" s="534"/>
      <c r="AF34" s="534"/>
      <c r="AG34" s="534"/>
      <c r="AH34" s="534"/>
      <c r="AI34" s="534"/>
      <c r="AJ34" s="534"/>
      <c r="AK34" s="534"/>
      <c r="AL34" s="534"/>
      <c r="AM34" s="534"/>
      <c r="AN34" s="534"/>
      <c r="AO34" s="534"/>
      <c r="AP34" s="534"/>
      <c r="AQ34" s="534"/>
      <c r="AR34" s="534"/>
      <c r="AS34" s="534"/>
      <c r="AT34" s="534"/>
      <c r="AU34" s="534"/>
      <c r="AV34" s="534"/>
      <c r="AW34" s="534"/>
      <c r="AX34" s="534"/>
      <c r="AY34" s="534"/>
      <c r="AZ34" s="534"/>
      <c r="BA34" s="534"/>
      <c r="BB34" s="534"/>
      <c r="BC34" s="534"/>
      <c r="BD34" s="534"/>
      <c r="BE34" s="534"/>
      <c r="BF34" s="534"/>
      <c r="BG34" s="534"/>
      <c r="BH34" s="534"/>
      <c r="BI34" s="534"/>
      <c r="BJ34" s="534"/>
      <c r="BK34" s="534"/>
      <c r="BL34" s="534"/>
      <c r="BM34" s="534"/>
      <c r="BN34" s="534"/>
      <c r="BO34" s="534"/>
      <c r="BP34" s="534"/>
      <c r="BQ34" s="534"/>
      <c r="BR34" s="534"/>
      <c r="BS34" s="534"/>
      <c r="BT34" s="534"/>
      <c r="BU34" s="534"/>
      <c r="BV34" s="534"/>
      <c r="BW34" s="535"/>
      <c r="BX34" s="531" t="s">
        <v>167</v>
      </c>
      <c r="BY34" s="532"/>
      <c r="BZ34" s="532"/>
      <c r="CA34" s="532"/>
      <c r="CB34" s="532"/>
      <c r="CC34" s="532"/>
      <c r="CD34" s="532"/>
      <c r="CE34" s="532"/>
      <c r="CF34" s="532"/>
      <c r="CG34" s="533"/>
      <c r="CH34" s="542"/>
      <c r="CI34" s="543"/>
      <c r="CJ34" s="543"/>
      <c r="CK34" s="543"/>
      <c r="CL34" s="543"/>
      <c r="CM34" s="543"/>
      <c r="CN34" s="543"/>
      <c r="CO34" s="543"/>
      <c r="CP34" s="543"/>
      <c r="CQ34" s="543"/>
      <c r="CR34" s="543"/>
      <c r="CS34" s="543"/>
      <c r="CT34" s="543"/>
      <c r="CU34" s="543"/>
      <c r="CV34" s="543"/>
      <c r="CW34" s="543"/>
      <c r="CX34" s="543"/>
    </row>
    <row r="35" spans="1:103" s="20" customFormat="1" ht="11.25" x14ac:dyDescent="0.2">
      <c r="A35" s="539" t="s">
        <v>212</v>
      </c>
      <c r="B35" s="540"/>
      <c r="C35" s="540"/>
      <c r="D35" s="540"/>
      <c r="E35" s="540"/>
      <c r="F35" s="540"/>
      <c r="G35" s="540"/>
      <c r="H35" s="541"/>
      <c r="I35" s="66"/>
      <c r="J35" s="544" t="s">
        <v>213</v>
      </c>
      <c r="K35" s="544"/>
      <c r="L35" s="544"/>
      <c r="M35" s="544"/>
      <c r="N35" s="544"/>
      <c r="O35" s="544"/>
      <c r="P35" s="544"/>
      <c r="Q35" s="544"/>
      <c r="R35" s="544"/>
      <c r="S35" s="544"/>
      <c r="T35" s="544"/>
      <c r="U35" s="544"/>
      <c r="V35" s="544"/>
      <c r="W35" s="544"/>
      <c r="X35" s="544"/>
      <c r="Y35" s="544"/>
      <c r="Z35" s="544"/>
      <c r="AA35" s="544"/>
      <c r="AB35" s="544"/>
      <c r="AC35" s="544"/>
      <c r="AD35" s="544"/>
      <c r="AE35" s="544"/>
      <c r="AF35" s="544"/>
      <c r="AG35" s="544"/>
      <c r="AH35" s="544"/>
      <c r="AI35" s="544"/>
      <c r="AJ35" s="544"/>
      <c r="AK35" s="544"/>
      <c r="AL35" s="544"/>
      <c r="AM35" s="544"/>
      <c r="AN35" s="544"/>
      <c r="AO35" s="544"/>
      <c r="AP35" s="544"/>
      <c r="AQ35" s="544"/>
      <c r="AR35" s="544"/>
      <c r="AS35" s="544"/>
      <c r="AT35" s="544"/>
      <c r="AU35" s="544"/>
      <c r="AV35" s="544"/>
      <c r="AW35" s="544"/>
      <c r="AX35" s="544"/>
      <c r="AY35" s="544"/>
      <c r="AZ35" s="544"/>
      <c r="BA35" s="544"/>
      <c r="BB35" s="544"/>
      <c r="BC35" s="544"/>
      <c r="BD35" s="544"/>
      <c r="BE35" s="544"/>
      <c r="BF35" s="544"/>
      <c r="BG35" s="544"/>
      <c r="BH35" s="544"/>
      <c r="BI35" s="544"/>
      <c r="BJ35" s="544"/>
      <c r="BK35" s="544"/>
      <c r="BL35" s="544"/>
      <c r="BM35" s="544"/>
      <c r="BN35" s="544"/>
      <c r="BO35" s="544"/>
      <c r="BP35" s="544"/>
      <c r="BQ35" s="544"/>
      <c r="BR35" s="544"/>
      <c r="BS35" s="544"/>
      <c r="BT35" s="544"/>
      <c r="BU35" s="544"/>
      <c r="BV35" s="544"/>
      <c r="BW35" s="545"/>
      <c r="BX35" s="531" t="s">
        <v>167</v>
      </c>
      <c r="BY35" s="532"/>
      <c r="BZ35" s="532"/>
      <c r="CA35" s="532"/>
      <c r="CB35" s="532"/>
      <c r="CC35" s="532"/>
      <c r="CD35" s="532"/>
      <c r="CE35" s="532"/>
      <c r="CF35" s="532"/>
      <c r="CG35" s="533"/>
      <c r="CH35" s="546">
        <f>SUM(CH36:CX40)</f>
        <v>0</v>
      </c>
      <c r="CI35" s="547"/>
      <c r="CJ35" s="547"/>
      <c r="CK35" s="547"/>
      <c r="CL35" s="547"/>
      <c r="CM35" s="547"/>
      <c r="CN35" s="547"/>
      <c r="CO35" s="547"/>
      <c r="CP35" s="547"/>
      <c r="CQ35" s="547"/>
      <c r="CR35" s="547"/>
      <c r="CS35" s="547"/>
      <c r="CT35" s="547"/>
      <c r="CU35" s="547"/>
      <c r="CV35" s="547"/>
      <c r="CW35" s="547"/>
      <c r="CX35" s="547"/>
    </row>
    <row r="36" spans="1:103" s="20" customFormat="1" ht="11.25" customHeight="1" x14ac:dyDescent="0.2">
      <c r="A36" s="531" t="s">
        <v>214</v>
      </c>
      <c r="B36" s="532"/>
      <c r="C36" s="532"/>
      <c r="D36" s="532"/>
      <c r="E36" s="532"/>
      <c r="F36" s="532"/>
      <c r="G36" s="532"/>
      <c r="H36" s="533"/>
      <c r="I36" s="63"/>
      <c r="J36" s="534" t="s">
        <v>215</v>
      </c>
      <c r="K36" s="534"/>
      <c r="L36" s="534"/>
      <c r="M36" s="534"/>
      <c r="N36" s="534"/>
      <c r="O36" s="534"/>
      <c r="P36" s="534"/>
      <c r="Q36" s="534"/>
      <c r="R36" s="534"/>
      <c r="S36" s="534"/>
      <c r="T36" s="534"/>
      <c r="U36" s="534"/>
      <c r="V36" s="534"/>
      <c r="W36" s="534"/>
      <c r="X36" s="534"/>
      <c r="Y36" s="534"/>
      <c r="Z36" s="534"/>
      <c r="AA36" s="534"/>
      <c r="AB36" s="534"/>
      <c r="AC36" s="534"/>
      <c r="AD36" s="534"/>
      <c r="AE36" s="534"/>
      <c r="AF36" s="534"/>
      <c r="AG36" s="534"/>
      <c r="AH36" s="534"/>
      <c r="AI36" s="534"/>
      <c r="AJ36" s="534"/>
      <c r="AK36" s="534"/>
      <c r="AL36" s="534"/>
      <c r="AM36" s="534"/>
      <c r="AN36" s="534"/>
      <c r="AO36" s="534"/>
      <c r="AP36" s="534"/>
      <c r="AQ36" s="534"/>
      <c r="AR36" s="534"/>
      <c r="AS36" s="534"/>
      <c r="AT36" s="534"/>
      <c r="AU36" s="534"/>
      <c r="AV36" s="534"/>
      <c r="AW36" s="534"/>
      <c r="AX36" s="534"/>
      <c r="AY36" s="534"/>
      <c r="AZ36" s="534"/>
      <c r="BA36" s="534"/>
      <c r="BB36" s="534"/>
      <c r="BC36" s="534"/>
      <c r="BD36" s="534"/>
      <c r="BE36" s="534"/>
      <c r="BF36" s="534"/>
      <c r="BG36" s="534"/>
      <c r="BH36" s="534"/>
      <c r="BI36" s="534"/>
      <c r="BJ36" s="534"/>
      <c r="BK36" s="534"/>
      <c r="BL36" s="534"/>
      <c r="BM36" s="534"/>
      <c r="BN36" s="534"/>
      <c r="BO36" s="534"/>
      <c r="BP36" s="534"/>
      <c r="BQ36" s="534"/>
      <c r="BR36" s="534"/>
      <c r="BS36" s="534"/>
      <c r="BT36" s="534"/>
      <c r="BU36" s="534"/>
      <c r="BV36" s="534"/>
      <c r="BW36" s="535"/>
      <c r="BX36" s="531" t="s">
        <v>167</v>
      </c>
      <c r="BY36" s="532"/>
      <c r="BZ36" s="532"/>
      <c r="CA36" s="532"/>
      <c r="CB36" s="532"/>
      <c r="CC36" s="532"/>
      <c r="CD36" s="532"/>
      <c r="CE36" s="532"/>
      <c r="CF36" s="532"/>
      <c r="CG36" s="533"/>
      <c r="CH36" s="559"/>
      <c r="CI36" s="560"/>
      <c r="CJ36" s="560"/>
      <c r="CK36" s="560"/>
      <c r="CL36" s="560"/>
      <c r="CM36" s="560"/>
      <c r="CN36" s="560"/>
      <c r="CO36" s="560"/>
      <c r="CP36" s="560"/>
      <c r="CQ36" s="560"/>
      <c r="CR36" s="560"/>
      <c r="CS36" s="560"/>
      <c r="CT36" s="560"/>
      <c r="CU36" s="560"/>
      <c r="CV36" s="560"/>
      <c r="CW36" s="560"/>
      <c r="CX36" s="560"/>
    </row>
    <row r="37" spans="1:103" s="20" customFormat="1" ht="12" x14ac:dyDescent="0.2">
      <c r="A37" s="531" t="s">
        <v>216</v>
      </c>
      <c r="B37" s="532"/>
      <c r="C37" s="532"/>
      <c r="D37" s="532"/>
      <c r="E37" s="532"/>
      <c r="F37" s="532"/>
      <c r="G37" s="532"/>
      <c r="H37" s="533"/>
      <c r="I37" s="63"/>
      <c r="J37" s="534" t="s">
        <v>217</v>
      </c>
      <c r="K37" s="534"/>
      <c r="L37" s="534"/>
      <c r="M37" s="534"/>
      <c r="N37" s="534"/>
      <c r="O37" s="534"/>
      <c r="P37" s="534"/>
      <c r="Q37" s="534"/>
      <c r="R37" s="534"/>
      <c r="S37" s="534"/>
      <c r="T37" s="534"/>
      <c r="U37" s="534"/>
      <c r="V37" s="534"/>
      <c r="W37" s="534"/>
      <c r="X37" s="534"/>
      <c r="Y37" s="534"/>
      <c r="Z37" s="534"/>
      <c r="AA37" s="534"/>
      <c r="AB37" s="534"/>
      <c r="AC37" s="534"/>
      <c r="AD37" s="534"/>
      <c r="AE37" s="534"/>
      <c r="AF37" s="534"/>
      <c r="AG37" s="534"/>
      <c r="AH37" s="534"/>
      <c r="AI37" s="534"/>
      <c r="AJ37" s="534"/>
      <c r="AK37" s="534"/>
      <c r="AL37" s="534"/>
      <c r="AM37" s="534"/>
      <c r="AN37" s="534"/>
      <c r="AO37" s="534"/>
      <c r="AP37" s="534"/>
      <c r="AQ37" s="534"/>
      <c r="AR37" s="534"/>
      <c r="AS37" s="534"/>
      <c r="AT37" s="534"/>
      <c r="AU37" s="534"/>
      <c r="AV37" s="534"/>
      <c r="AW37" s="534"/>
      <c r="AX37" s="534"/>
      <c r="AY37" s="534"/>
      <c r="AZ37" s="534"/>
      <c r="BA37" s="534"/>
      <c r="BB37" s="534"/>
      <c r="BC37" s="534"/>
      <c r="BD37" s="534"/>
      <c r="BE37" s="534"/>
      <c r="BF37" s="534"/>
      <c r="BG37" s="534"/>
      <c r="BH37" s="534"/>
      <c r="BI37" s="534"/>
      <c r="BJ37" s="534"/>
      <c r="BK37" s="534"/>
      <c r="BL37" s="534"/>
      <c r="BM37" s="534"/>
      <c r="BN37" s="534"/>
      <c r="BO37" s="534"/>
      <c r="BP37" s="534"/>
      <c r="BQ37" s="534"/>
      <c r="BR37" s="534"/>
      <c r="BS37" s="534"/>
      <c r="BT37" s="534"/>
      <c r="BU37" s="534"/>
      <c r="BV37" s="534"/>
      <c r="BW37" s="535"/>
      <c r="BX37" s="531" t="s">
        <v>167</v>
      </c>
      <c r="BY37" s="532"/>
      <c r="BZ37" s="532"/>
      <c r="CA37" s="532"/>
      <c r="CB37" s="532"/>
      <c r="CC37" s="532"/>
      <c r="CD37" s="532"/>
      <c r="CE37" s="532"/>
      <c r="CF37" s="532"/>
      <c r="CG37" s="533"/>
      <c r="CH37" s="559"/>
      <c r="CI37" s="560"/>
      <c r="CJ37" s="560"/>
      <c r="CK37" s="560"/>
      <c r="CL37" s="560"/>
      <c r="CM37" s="560"/>
      <c r="CN37" s="560"/>
      <c r="CO37" s="560"/>
      <c r="CP37" s="560"/>
      <c r="CQ37" s="560"/>
      <c r="CR37" s="560"/>
      <c r="CS37" s="560"/>
      <c r="CT37" s="560"/>
      <c r="CU37" s="560"/>
      <c r="CV37" s="560"/>
      <c r="CW37" s="560"/>
      <c r="CX37" s="560"/>
    </row>
    <row r="38" spans="1:103" s="20" customFormat="1" ht="12" x14ac:dyDescent="0.2">
      <c r="A38" s="531" t="s">
        <v>218</v>
      </c>
      <c r="B38" s="532"/>
      <c r="C38" s="532"/>
      <c r="D38" s="532"/>
      <c r="E38" s="532"/>
      <c r="F38" s="532"/>
      <c r="G38" s="532"/>
      <c r="H38" s="533"/>
      <c r="I38" s="63"/>
      <c r="J38" s="534" t="s">
        <v>219</v>
      </c>
      <c r="K38" s="534"/>
      <c r="L38" s="534"/>
      <c r="M38" s="534"/>
      <c r="N38" s="534"/>
      <c r="O38" s="534"/>
      <c r="P38" s="534"/>
      <c r="Q38" s="534"/>
      <c r="R38" s="534"/>
      <c r="S38" s="534"/>
      <c r="T38" s="534"/>
      <c r="U38" s="534"/>
      <c r="V38" s="534"/>
      <c r="W38" s="534"/>
      <c r="X38" s="534"/>
      <c r="Y38" s="534"/>
      <c r="Z38" s="534"/>
      <c r="AA38" s="534"/>
      <c r="AB38" s="534"/>
      <c r="AC38" s="534"/>
      <c r="AD38" s="534"/>
      <c r="AE38" s="534"/>
      <c r="AF38" s="534"/>
      <c r="AG38" s="534"/>
      <c r="AH38" s="534"/>
      <c r="AI38" s="534"/>
      <c r="AJ38" s="534"/>
      <c r="AK38" s="534"/>
      <c r="AL38" s="534"/>
      <c r="AM38" s="534"/>
      <c r="AN38" s="534"/>
      <c r="AO38" s="534"/>
      <c r="AP38" s="534"/>
      <c r="AQ38" s="534"/>
      <c r="AR38" s="534"/>
      <c r="AS38" s="534"/>
      <c r="AT38" s="534"/>
      <c r="AU38" s="534"/>
      <c r="AV38" s="534"/>
      <c r="AW38" s="534"/>
      <c r="AX38" s="534"/>
      <c r="AY38" s="534"/>
      <c r="AZ38" s="534"/>
      <c r="BA38" s="534"/>
      <c r="BB38" s="534"/>
      <c r="BC38" s="534"/>
      <c r="BD38" s="534"/>
      <c r="BE38" s="534"/>
      <c r="BF38" s="534"/>
      <c r="BG38" s="534"/>
      <c r="BH38" s="534"/>
      <c r="BI38" s="534"/>
      <c r="BJ38" s="534"/>
      <c r="BK38" s="534"/>
      <c r="BL38" s="534"/>
      <c r="BM38" s="534"/>
      <c r="BN38" s="534"/>
      <c r="BO38" s="534"/>
      <c r="BP38" s="534"/>
      <c r="BQ38" s="534"/>
      <c r="BR38" s="534"/>
      <c r="BS38" s="534"/>
      <c r="BT38" s="534"/>
      <c r="BU38" s="534"/>
      <c r="BV38" s="534"/>
      <c r="BW38" s="535"/>
      <c r="BX38" s="531" t="s">
        <v>167</v>
      </c>
      <c r="BY38" s="532"/>
      <c r="BZ38" s="532"/>
      <c r="CA38" s="532"/>
      <c r="CB38" s="532"/>
      <c r="CC38" s="532"/>
      <c r="CD38" s="532"/>
      <c r="CE38" s="532"/>
      <c r="CF38" s="532"/>
      <c r="CG38" s="533"/>
      <c r="CH38" s="559"/>
      <c r="CI38" s="560"/>
      <c r="CJ38" s="560"/>
      <c r="CK38" s="560"/>
      <c r="CL38" s="560"/>
      <c r="CM38" s="560"/>
      <c r="CN38" s="560"/>
      <c r="CO38" s="560"/>
      <c r="CP38" s="560"/>
      <c r="CQ38" s="560"/>
      <c r="CR38" s="560"/>
      <c r="CS38" s="560"/>
      <c r="CT38" s="560"/>
      <c r="CU38" s="560"/>
      <c r="CV38" s="560"/>
      <c r="CW38" s="560"/>
      <c r="CX38" s="560"/>
    </row>
    <row r="39" spans="1:103" s="20" customFormat="1" ht="12" x14ac:dyDescent="0.2">
      <c r="A39" s="531" t="s">
        <v>220</v>
      </c>
      <c r="B39" s="532"/>
      <c r="C39" s="532"/>
      <c r="D39" s="532"/>
      <c r="E39" s="532"/>
      <c r="F39" s="532"/>
      <c r="G39" s="532"/>
      <c r="H39" s="533"/>
      <c r="I39" s="63"/>
      <c r="J39" s="534" t="s">
        <v>221</v>
      </c>
      <c r="K39" s="534"/>
      <c r="L39" s="534"/>
      <c r="M39" s="534"/>
      <c r="N39" s="534"/>
      <c r="O39" s="534"/>
      <c r="P39" s="534"/>
      <c r="Q39" s="534"/>
      <c r="R39" s="534"/>
      <c r="S39" s="534"/>
      <c r="T39" s="534"/>
      <c r="U39" s="534"/>
      <c r="V39" s="534"/>
      <c r="W39" s="534"/>
      <c r="X39" s="534"/>
      <c r="Y39" s="534"/>
      <c r="Z39" s="534"/>
      <c r="AA39" s="534"/>
      <c r="AB39" s="534"/>
      <c r="AC39" s="534"/>
      <c r="AD39" s="534"/>
      <c r="AE39" s="534"/>
      <c r="AF39" s="534"/>
      <c r="AG39" s="534"/>
      <c r="AH39" s="534"/>
      <c r="AI39" s="534"/>
      <c r="AJ39" s="534"/>
      <c r="AK39" s="534"/>
      <c r="AL39" s="534"/>
      <c r="AM39" s="534"/>
      <c r="AN39" s="534"/>
      <c r="AO39" s="534"/>
      <c r="AP39" s="534"/>
      <c r="AQ39" s="534"/>
      <c r="AR39" s="534"/>
      <c r="AS39" s="534"/>
      <c r="AT39" s="534"/>
      <c r="AU39" s="534"/>
      <c r="AV39" s="534"/>
      <c r="AW39" s="534"/>
      <c r="AX39" s="534"/>
      <c r="AY39" s="534"/>
      <c r="AZ39" s="534"/>
      <c r="BA39" s="534"/>
      <c r="BB39" s="534"/>
      <c r="BC39" s="534"/>
      <c r="BD39" s="534"/>
      <c r="BE39" s="534"/>
      <c r="BF39" s="534"/>
      <c r="BG39" s="534"/>
      <c r="BH39" s="534"/>
      <c r="BI39" s="534"/>
      <c r="BJ39" s="534"/>
      <c r="BK39" s="534"/>
      <c r="BL39" s="534"/>
      <c r="BM39" s="534"/>
      <c r="BN39" s="534"/>
      <c r="BO39" s="534"/>
      <c r="BP39" s="534"/>
      <c r="BQ39" s="534"/>
      <c r="BR39" s="534"/>
      <c r="BS39" s="534"/>
      <c r="BT39" s="534"/>
      <c r="BU39" s="534"/>
      <c r="BV39" s="534"/>
      <c r="BW39" s="535"/>
      <c r="BX39" s="531" t="s">
        <v>167</v>
      </c>
      <c r="BY39" s="532"/>
      <c r="BZ39" s="532"/>
      <c r="CA39" s="532"/>
      <c r="CB39" s="532"/>
      <c r="CC39" s="532"/>
      <c r="CD39" s="532"/>
      <c r="CE39" s="532"/>
      <c r="CF39" s="532"/>
      <c r="CG39" s="533"/>
      <c r="CH39" s="559"/>
      <c r="CI39" s="560"/>
      <c r="CJ39" s="560"/>
      <c r="CK39" s="560"/>
      <c r="CL39" s="560"/>
      <c r="CM39" s="560"/>
      <c r="CN39" s="560"/>
      <c r="CO39" s="560"/>
      <c r="CP39" s="560"/>
      <c r="CQ39" s="560"/>
      <c r="CR39" s="560"/>
      <c r="CS39" s="560"/>
      <c r="CT39" s="560"/>
      <c r="CU39" s="560"/>
      <c r="CV39" s="560"/>
      <c r="CW39" s="560"/>
      <c r="CX39" s="560"/>
    </row>
    <row r="40" spans="1:103" s="20" customFormat="1" ht="11.25" customHeight="1" x14ac:dyDescent="0.2">
      <c r="A40" s="531" t="s">
        <v>222</v>
      </c>
      <c r="B40" s="532"/>
      <c r="C40" s="532"/>
      <c r="D40" s="532"/>
      <c r="E40" s="532"/>
      <c r="F40" s="532"/>
      <c r="G40" s="532"/>
      <c r="H40" s="533"/>
      <c r="I40" s="63"/>
      <c r="J40" s="534" t="s">
        <v>223</v>
      </c>
      <c r="K40" s="534"/>
      <c r="L40" s="534"/>
      <c r="M40" s="534"/>
      <c r="N40" s="534"/>
      <c r="O40" s="534"/>
      <c r="P40" s="534"/>
      <c r="Q40" s="534"/>
      <c r="R40" s="534"/>
      <c r="S40" s="534"/>
      <c r="T40" s="534"/>
      <c r="U40" s="534"/>
      <c r="V40" s="534"/>
      <c r="W40" s="534"/>
      <c r="X40" s="534"/>
      <c r="Y40" s="534"/>
      <c r="Z40" s="534"/>
      <c r="AA40" s="534"/>
      <c r="AB40" s="534"/>
      <c r="AC40" s="534"/>
      <c r="AD40" s="534"/>
      <c r="AE40" s="534"/>
      <c r="AF40" s="534"/>
      <c r="AG40" s="534"/>
      <c r="AH40" s="534"/>
      <c r="AI40" s="534"/>
      <c r="AJ40" s="534"/>
      <c r="AK40" s="534"/>
      <c r="AL40" s="534"/>
      <c r="AM40" s="534"/>
      <c r="AN40" s="534"/>
      <c r="AO40" s="534"/>
      <c r="AP40" s="534"/>
      <c r="AQ40" s="534"/>
      <c r="AR40" s="534"/>
      <c r="AS40" s="534"/>
      <c r="AT40" s="534"/>
      <c r="AU40" s="534"/>
      <c r="AV40" s="534"/>
      <c r="AW40" s="534"/>
      <c r="AX40" s="534"/>
      <c r="AY40" s="534"/>
      <c r="AZ40" s="534"/>
      <c r="BA40" s="534"/>
      <c r="BB40" s="534"/>
      <c r="BC40" s="534"/>
      <c r="BD40" s="534"/>
      <c r="BE40" s="534"/>
      <c r="BF40" s="534"/>
      <c r="BG40" s="534"/>
      <c r="BH40" s="534"/>
      <c r="BI40" s="534"/>
      <c r="BJ40" s="534"/>
      <c r="BK40" s="534"/>
      <c r="BL40" s="534"/>
      <c r="BM40" s="534"/>
      <c r="BN40" s="534"/>
      <c r="BO40" s="534"/>
      <c r="BP40" s="534"/>
      <c r="BQ40" s="534"/>
      <c r="BR40" s="534"/>
      <c r="BS40" s="534"/>
      <c r="BT40" s="534"/>
      <c r="BU40" s="534"/>
      <c r="BV40" s="534"/>
      <c r="BW40" s="535"/>
      <c r="BX40" s="531" t="s">
        <v>167</v>
      </c>
      <c r="BY40" s="532"/>
      <c r="BZ40" s="532"/>
      <c r="CA40" s="532"/>
      <c r="CB40" s="532"/>
      <c r="CC40" s="532"/>
      <c r="CD40" s="532"/>
      <c r="CE40" s="532"/>
      <c r="CF40" s="532"/>
      <c r="CG40" s="533"/>
      <c r="CH40" s="559">
        <f>SUM(CH41:CX44)</f>
        <v>0</v>
      </c>
      <c r="CI40" s="560"/>
      <c r="CJ40" s="560"/>
      <c r="CK40" s="560"/>
      <c r="CL40" s="560"/>
      <c r="CM40" s="560"/>
      <c r="CN40" s="560"/>
      <c r="CO40" s="560"/>
      <c r="CP40" s="560"/>
      <c r="CQ40" s="560"/>
      <c r="CR40" s="560"/>
      <c r="CS40" s="560"/>
      <c r="CT40" s="560"/>
      <c r="CU40" s="560"/>
      <c r="CV40" s="560"/>
      <c r="CW40" s="560"/>
      <c r="CX40" s="560"/>
    </row>
    <row r="41" spans="1:103" s="20" customFormat="1" ht="11.25" customHeight="1" x14ac:dyDescent="0.2">
      <c r="A41" s="531" t="s">
        <v>224</v>
      </c>
      <c r="B41" s="532"/>
      <c r="C41" s="532"/>
      <c r="D41" s="532"/>
      <c r="E41" s="532"/>
      <c r="F41" s="532"/>
      <c r="G41" s="532"/>
      <c r="H41" s="533"/>
      <c r="I41" s="63"/>
      <c r="J41" s="534" t="s">
        <v>225</v>
      </c>
      <c r="K41" s="534"/>
      <c r="L41" s="534"/>
      <c r="M41" s="534"/>
      <c r="N41" s="534"/>
      <c r="O41" s="534"/>
      <c r="P41" s="534"/>
      <c r="Q41" s="534"/>
      <c r="R41" s="534"/>
      <c r="S41" s="534"/>
      <c r="T41" s="534"/>
      <c r="U41" s="534"/>
      <c r="V41" s="534"/>
      <c r="W41" s="534"/>
      <c r="X41" s="534"/>
      <c r="Y41" s="534"/>
      <c r="Z41" s="534"/>
      <c r="AA41" s="534"/>
      <c r="AB41" s="534"/>
      <c r="AC41" s="534"/>
      <c r="AD41" s="534"/>
      <c r="AE41" s="534"/>
      <c r="AF41" s="534"/>
      <c r="AG41" s="534"/>
      <c r="AH41" s="534"/>
      <c r="AI41" s="534"/>
      <c r="AJ41" s="534"/>
      <c r="AK41" s="534"/>
      <c r="AL41" s="534"/>
      <c r="AM41" s="534"/>
      <c r="AN41" s="534"/>
      <c r="AO41" s="534"/>
      <c r="AP41" s="534"/>
      <c r="AQ41" s="534"/>
      <c r="AR41" s="534"/>
      <c r="AS41" s="534"/>
      <c r="AT41" s="534"/>
      <c r="AU41" s="534"/>
      <c r="AV41" s="534"/>
      <c r="AW41" s="534"/>
      <c r="AX41" s="534"/>
      <c r="AY41" s="534"/>
      <c r="AZ41" s="534"/>
      <c r="BA41" s="534"/>
      <c r="BB41" s="534"/>
      <c r="BC41" s="534"/>
      <c r="BD41" s="534"/>
      <c r="BE41" s="534"/>
      <c r="BF41" s="534"/>
      <c r="BG41" s="534"/>
      <c r="BH41" s="534"/>
      <c r="BI41" s="534"/>
      <c r="BJ41" s="534"/>
      <c r="BK41" s="534"/>
      <c r="BL41" s="534"/>
      <c r="BM41" s="534"/>
      <c r="BN41" s="534"/>
      <c r="BO41" s="534"/>
      <c r="BP41" s="534"/>
      <c r="BQ41" s="534"/>
      <c r="BR41" s="534"/>
      <c r="BS41" s="534"/>
      <c r="BT41" s="534"/>
      <c r="BU41" s="534"/>
      <c r="BV41" s="534"/>
      <c r="BW41" s="535"/>
      <c r="BX41" s="531" t="s">
        <v>167</v>
      </c>
      <c r="BY41" s="532"/>
      <c r="BZ41" s="532"/>
      <c r="CA41" s="532"/>
      <c r="CB41" s="532"/>
      <c r="CC41" s="532"/>
      <c r="CD41" s="532"/>
      <c r="CE41" s="532"/>
      <c r="CF41" s="532"/>
      <c r="CG41" s="533"/>
      <c r="CH41" s="542"/>
      <c r="CI41" s="543"/>
      <c r="CJ41" s="543"/>
      <c r="CK41" s="543"/>
      <c r="CL41" s="543"/>
      <c r="CM41" s="543"/>
      <c r="CN41" s="543"/>
      <c r="CO41" s="543"/>
      <c r="CP41" s="543"/>
      <c r="CQ41" s="543"/>
      <c r="CR41" s="543"/>
      <c r="CS41" s="543"/>
      <c r="CT41" s="543"/>
      <c r="CU41" s="543"/>
      <c r="CV41" s="543"/>
      <c r="CW41" s="543"/>
      <c r="CX41" s="543"/>
    </row>
    <row r="42" spans="1:103" s="20" customFormat="1" ht="22.5" customHeight="1" x14ac:dyDescent="0.2">
      <c r="A42" s="531" t="s">
        <v>226</v>
      </c>
      <c r="B42" s="532"/>
      <c r="C42" s="532"/>
      <c r="D42" s="532"/>
      <c r="E42" s="532"/>
      <c r="F42" s="532"/>
      <c r="G42" s="532"/>
      <c r="H42" s="533"/>
      <c r="I42" s="63"/>
      <c r="J42" s="534" t="s">
        <v>227</v>
      </c>
      <c r="K42" s="534"/>
      <c r="L42" s="534"/>
      <c r="M42" s="534"/>
      <c r="N42" s="534"/>
      <c r="O42" s="534"/>
      <c r="P42" s="534"/>
      <c r="Q42" s="534"/>
      <c r="R42" s="534"/>
      <c r="S42" s="534"/>
      <c r="T42" s="534"/>
      <c r="U42" s="534"/>
      <c r="V42" s="534"/>
      <c r="W42" s="534"/>
      <c r="X42" s="534"/>
      <c r="Y42" s="534"/>
      <c r="Z42" s="534"/>
      <c r="AA42" s="534"/>
      <c r="AB42" s="534"/>
      <c r="AC42" s="534"/>
      <c r="AD42" s="534"/>
      <c r="AE42" s="534"/>
      <c r="AF42" s="534"/>
      <c r="AG42" s="534"/>
      <c r="AH42" s="534"/>
      <c r="AI42" s="534"/>
      <c r="AJ42" s="534"/>
      <c r="AK42" s="534"/>
      <c r="AL42" s="534"/>
      <c r="AM42" s="534"/>
      <c r="AN42" s="534"/>
      <c r="AO42" s="534"/>
      <c r="AP42" s="534"/>
      <c r="AQ42" s="534"/>
      <c r="AR42" s="534"/>
      <c r="AS42" s="534"/>
      <c r="AT42" s="534"/>
      <c r="AU42" s="534"/>
      <c r="AV42" s="534"/>
      <c r="AW42" s="534"/>
      <c r="AX42" s="534"/>
      <c r="AY42" s="534"/>
      <c r="AZ42" s="534"/>
      <c r="BA42" s="534"/>
      <c r="BB42" s="534"/>
      <c r="BC42" s="534"/>
      <c r="BD42" s="534"/>
      <c r="BE42" s="534"/>
      <c r="BF42" s="534"/>
      <c r="BG42" s="534"/>
      <c r="BH42" s="534"/>
      <c r="BI42" s="534"/>
      <c r="BJ42" s="534"/>
      <c r="BK42" s="534"/>
      <c r="BL42" s="534"/>
      <c r="BM42" s="534"/>
      <c r="BN42" s="534"/>
      <c r="BO42" s="534"/>
      <c r="BP42" s="534"/>
      <c r="BQ42" s="534"/>
      <c r="BR42" s="534"/>
      <c r="BS42" s="534"/>
      <c r="BT42" s="534"/>
      <c r="BU42" s="534"/>
      <c r="BV42" s="534"/>
      <c r="BW42" s="535"/>
      <c r="BX42" s="531" t="s">
        <v>167</v>
      </c>
      <c r="BY42" s="532"/>
      <c r="BZ42" s="532"/>
      <c r="CA42" s="532"/>
      <c r="CB42" s="532"/>
      <c r="CC42" s="532"/>
      <c r="CD42" s="532"/>
      <c r="CE42" s="532"/>
      <c r="CF42" s="532"/>
      <c r="CG42" s="533"/>
      <c r="CH42" s="542"/>
      <c r="CI42" s="543"/>
      <c r="CJ42" s="543"/>
      <c r="CK42" s="543"/>
      <c r="CL42" s="543"/>
      <c r="CM42" s="543"/>
      <c r="CN42" s="543"/>
      <c r="CO42" s="543"/>
      <c r="CP42" s="543"/>
      <c r="CQ42" s="543"/>
      <c r="CR42" s="543"/>
      <c r="CS42" s="543"/>
      <c r="CT42" s="543"/>
      <c r="CU42" s="543"/>
      <c r="CV42" s="543"/>
      <c r="CW42" s="543"/>
      <c r="CX42" s="543"/>
      <c r="CY42" s="20" t="s">
        <v>520</v>
      </c>
    </row>
    <row r="43" spans="1:103" s="20" customFormat="1" ht="11.25" customHeight="1" x14ac:dyDescent="0.2">
      <c r="A43" s="531" t="s">
        <v>228</v>
      </c>
      <c r="B43" s="532"/>
      <c r="C43" s="532"/>
      <c r="D43" s="532"/>
      <c r="E43" s="532"/>
      <c r="F43" s="532"/>
      <c r="G43" s="532"/>
      <c r="H43" s="533"/>
      <c r="I43" s="63"/>
      <c r="J43" s="534" t="s">
        <v>229</v>
      </c>
      <c r="K43" s="534"/>
      <c r="L43" s="534"/>
      <c r="M43" s="534"/>
      <c r="N43" s="534"/>
      <c r="O43" s="534"/>
      <c r="P43" s="534"/>
      <c r="Q43" s="534"/>
      <c r="R43" s="534"/>
      <c r="S43" s="534"/>
      <c r="T43" s="534"/>
      <c r="U43" s="534"/>
      <c r="V43" s="534"/>
      <c r="W43" s="534"/>
      <c r="X43" s="534"/>
      <c r="Y43" s="534"/>
      <c r="Z43" s="534"/>
      <c r="AA43" s="534"/>
      <c r="AB43" s="534"/>
      <c r="AC43" s="534"/>
      <c r="AD43" s="534"/>
      <c r="AE43" s="534"/>
      <c r="AF43" s="534"/>
      <c r="AG43" s="534"/>
      <c r="AH43" s="534"/>
      <c r="AI43" s="534"/>
      <c r="AJ43" s="534"/>
      <c r="AK43" s="534"/>
      <c r="AL43" s="534"/>
      <c r="AM43" s="534"/>
      <c r="AN43" s="534"/>
      <c r="AO43" s="534"/>
      <c r="AP43" s="534"/>
      <c r="AQ43" s="534"/>
      <c r="AR43" s="534"/>
      <c r="AS43" s="534"/>
      <c r="AT43" s="534"/>
      <c r="AU43" s="534"/>
      <c r="AV43" s="534"/>
      <c r="AW43" s="534"/>
      <c r="AX43" s="534"/>
      <c r="AY43" s="534"/>
      <c r="AZ43" s="534"/>
      <c r="BA43" s="534"/>
      <c r="BB43" s="534"/>
      <c r="BC43" s="534"/>
      <c r="BD43" s="534"/>
      <c r="BE43" s="534"/>
      <c r="BF43" s="534"/>
      <c r="BG43" s="534"/>
      <c r="BH43" s="534"/>
      <c r="BI43" s="534"/>
      <c r="BJ43" s="534"/>
      <c r="BK43" s="534"/>
      <c r="BL43" s="534"/>
      <c r="BM43" s="534"/>
      <c r="BN43" s="534"/>
      <c r="BO43" s="534"/>
      <c r="BP43" s="534"/>
      <c r="BQ43" s="534"/>
      <c r="BR43" s="534"/>
      <c r="BS43" s="534"/>
      <c r="BT43" s="534"/>
      <c r="BU43" s="534"/>
      <c r="BV43" s="534"/>
      <c r="BW43" s="535"/>
      <c r="BX43" s="531" t="s">
        <v>167</v>
      </c>
      <c r="BY43" s="532"/>
      <c r="BZ43" s="532"/>
      <c r="CA43" s="532"/>
      <c r="CB43" s="532"/>
      <c r="CC43" s="532"/>
      <c r="CD43" s="532"/>
      <c r="CE43" s="532"/>
      <c r="CF43" s="532"/>
      <c r="CG43" s="533"/>
      <c r="CH43" s="542"/>
      <c r="CI43" s="543"/>
      <c r="CJ43" s="543"/>
      <c r="CK43" s="543"/>
      <c r="CL43" s="543"/>
      <c r="CM43" s="543"/>
      <c r="CN43" s="543"/>
      <c r="CO43" s="543"/>
      <c r="CP43" s="543"/>
      <c r="CQ43" s="543"/>
      <c r="CR43" s="543"/>
      <c r="CS43" s="543"/>
      <c r="CT43" s="543"/>
      <c r="CU43" s="543"/>
      <c r="CV43" s="543"/>
      <c r="CW43" s="543"/>
      <c r="CX43" s="543"/>
    </row>
    <row r="44" spans="1:103" s="20" customFormat="1" ht="11.25" customHeight="1" x14ac:dyDescent="0.2">
      <c r="A44" s="531" t="s">
        <v>230</v>
      </c>
      <c r="B44" s="532"/>
      <c r="C44" s="532"/>
      <c r="D44" s="532"/>
      <c r="E44" s="532"/>
      <c r="F44" s="532"/>
      <c r="G44" s="532"/>
      <c r="H44" s="533"/>
      <c r="I44" s="63"/>
      <c r="J44" s="534" t="s">
        <v>181</v>
      </c>
      <c r="K44" s="534"/>
      <c r="L44" s="534"/>
      <c r="M44" s="534"/>
      <c r="N44" s="534"/>
      <c r="O44" s="534"/>
      <c r="P44" s="534"/>
      <c r="Q44" s="534"/>
      <c r="R44" s="534"/>
      <c r="S44" s="534"/>
      <c r="T44" s="534"/>
      <c r="U44" s="534"/>
      <c r="V44" s="534"/>
      <c r="W44" s="534"/>
      <c r="X44" s="534"/>
      <c r="Y44" s="534"/>
      <c r="Z44" s="534"/>
      <c r="AA44" s="534"/>
      <c r="AB44" s="534"/>
      <c r="AC44" s="534"/>
      <c r="AD44" s="534"/>
      <c r="AE44" s="534"/>
      <c r="AF44" s="534"/>
      <c r="AG44" s="534"/>
      <c r="AH44" s="534"/>
      <c r="AI44" s="534"/>
      <c r="AJ44" s="534"/>
      <c r="AK44" s="534"/>
      <c r="AL44" s="534"/>
      <c r="AM44" s="534"/>
      <c r="AN44" s="534"/>
      <c r="AO44" s="534"/>
      <c r="AP44" s="534"/>
      <c r="AQ44" s="534"/>
      <c r="AR44" s="534"/>
      <c r="AS44" s="534"/>
      <c r="AT44" s="534"/>
      <c r="AU44" s="534"/>
      <c r="AV44" s="534"/>
      <c r="AW44" s="534"/>
      <c r="AX44" s="534"/>
      <c r="AY44" s="534"/>
      <c r="AZ44" s="534"/>
      <c r="BA44" s="534"/>
      <c r="BB44" s="534"/>
      <c r="BC44" s="534"/>
      <c r="BD44" s="534"/>
      <c r="BE44" s="534"/>
      <c r="BF44" s="534"/>
      <c r="BG44" s="534"/>
      <c r="BH44" s="534"/>
      <c r="BI44" s="534"/>
      <c r="BJ44" s="534"/>
      <c r="BK44" s="534"/>
      <c r="BL44" s="534"/>
      <c r="BM44" s="534"/>
      <c r="BN44" s="534"/>
      <c r="BO44" s="534"/>
      <c r="BP44" s="534"/>
      <c r="BQ44" s="534"/>
      <c r="BR44" s="534"/>
      <c r="BS44" s="534"/>
      <c r="BT44" s="534"/>
      <c r="BU44" s="534"/>
      <c r="BV44" s="534"/>
      <c r="BW44" s="535"/>
      <c r="BX44" s="531" t="s">
        <v>167</v>
      </c>
      <c r="BY44" s="532"/>
      <c r="BZ44" s="532"/>
      <c r="CA44" s="532"/>
      <c r="CB44" s="532"/>
      <c r="CC44" s="532"/>
      <c r="CD44" s="532"/>
      <c r="CE44" s="532"/>
      <c r="CF44" s="532"/>
      <c r="CG44" s="533"/>
      <c r="CH44" s="542"/>
      <c r="CI44" s="543"/>
      <c r="CJ44" s="543"/>
      <c r="CK44" s="543"/>
      <c r="CL44" s="543"/>
      <c r="CM44" s="543"/>
      <c r="CN44" s="543"/>
      <c r="CO44" s="543"/>
      <c r="CP44" s="543"/>
      <c r="CQ44" s="543"/>
      <c r="CR44" s="543"/>
      <c r="CS44" s="543"/>
      <c r="CT44" s="543"/>
      <c r="CU44" s="543"/>
      <c r="CV44" s="543"/>
      <c r="CW44" s="543"/>
      <c r="CX44" s="543"/>
      <c r="CY44" s="20" t="s">
        <v>519</v>
      </c>
    </row>
    <row r="45" spans="1:103" s="20" customFormat="1" ht="11.25" customHeight="1" x14ac:dyDescent="0.2">
      <c r="A45" s="539" t="s">
        <v>231</v>
      </c>
      <c r="B45" s="540"/>
      <c r="C45" s="540"/>
      <c r="D45" s="540"/>
      <c r="E45" s="540"/>
      <c r="F45" s="540"/>
      <c r="G45" s="540"/>
      <c r="H45" s="541"/>
      <c r="I45" s="66"/>
      <c r="J45" s="544" t="s">
        <v>232</v>
      </c>
      <c r="K45" s="544"/>
      <c r="L45" s="544"/>
      <c r="M45" s="544"/>
      <c r="N45" s="544"/>
      <c r="O45" s="544"/>
      <c r="P45" s="544"/>
      <c r="Q45" s="544"/>
      <c r="R45" s="544"/>
      <c r="S45" s="544"/>
      <c r="T45" s="544"/>
      <c r="U45" s="544"/>
      <c r="V45" s="544"/>
      <c r="W45" s="544"/>
      <c r="X45" s="544"/>
      <c r="Y45" s="544"/>
      <c r="Z45" s="544"/>
      <c r="AA45" s="544"/>
      <c r="AB45" s="544"/>
      <c r="AC45" s="544"/>
      <c r="AD45" s="544"/>
      <c r="AE45" s="544"/>
      <c r="AF45" s="544"/>
      <c r="AG45" s="544"/>
      <c r="AH45" s="544"/>
      <c r="AI45" s="544"/>
      <c r="AJ45" s="544"/>
      <c r="AK45" s="544"/>
      <c r="AL45" s="544"/>
      <c r="AM45" s="544"/>
      <c r="AN45" s="544"/>
      <c r="AO45" s="544"/>
      <c r="AP45" s="544"/>
      <c r="AQ45" s="544"/>
      <c r="AR45" s="544"/>
      <c r="AS45" s="544"/>
      <c r="AT45" s="544"/>
      <c r="AU45" s="544"/>
      <c r="AV45" s="544"/>
      <c r="AW45" s="544"/>
      <c r="AX45" s="544"/>
      <c r="AY45" s="544"/>
      <c r="AZ45" s="544"/>
      <c r="BA45" s="544"/>
      <c r="BB45" s="544"/>
      <c r="BC45" s="544"/>
      <c r="BD45" s="544"/>
      <c r="BE45" s="544"/>
      <c r="BF45" s="544"/>
      <c r="BG45" s="544"/>
      <c r="BH45" s="544"/>
      <c r="BI45" s="544"/>
      <c r="BJ45" s="544"/>
      <c r="BK45" s="544"/>
      <c r="BL45" s="544"/>
      <c r="BM45" s="544"/>
      <c r="BN45" s="544"/>
      <c r="BO45" s="544"/>
      <c r="BP45" s="544"/>
      <c r="BQ45" s="544"/>
      <c r="BR45" s="544"/>
      <c r="BS45" s="544"/>
      <c r="BT45" s="544"/>
      <c r="BU45" s="544"/>
      <c r="BV45" s="544"/>
      <c r="BW45" s="545"/>
      <c r="BX45" s="531" t="s">
        <v>167</v>
      </c>
      <c r="BY45" s="532"/>
      <c r="BZ45" s="532"/>
      <c r="CA45" s="532"/>
      <c r="CB45" s="532"/>
      <c r="CC45" s="532"/>
      <c r="CD45" s="532"/>
      <c r="CE45" s="532"/>
      <c r="CF45" s="532"/>
      <c r="CG45" s="533"/>
      <c r="CH45" s="546"/>
      <c r="CI45" s="547"/>
      <c r="CJ45" s="547"/>
      <c r="CK45" s="547"/>
      <c r="CL45" s="547"/>
      <c r="CM45" s="547"/>
      <c r="CN45" s="547"/>
      <c r="CO45" s="547"/>
      <c r="CP45" s="547"/>
      <c r="CQ45" s="547"/>
      <c r="CR45" s="547"/>
      <c r="CS45" s="547"/>
      <c r="CT45" s="547"/>
      <c r="CU45" s="547"/>
      <c r="CV45" s="547"/>
      <c r="CW45" s="547"/>
      <c r="CX45" s="547"/>
    </row>
    <row r="46" spans="1:103" s="20" customFormat="1" ht="11.25" customHeight="1" x14ac:dyDescent="0.2">
      <c r="A46" s="539" t="s">
        <v>233</v>
      </c>
      <c r="B46" s="540"/>
      <c r="C46" s="540"/>
      <c r="D46" s="540"/>
      <c r="E46" s="540"/>
      <c r="F46" s="540"/>
      <c r="G46" s="540"/>
      <c r="H46" s="541"/>
      <c r="I46" s="66"/>
      <c r="J46" s="544" t="s">
        <v>234</v>
      </c>
      <c r="K46" s="544"/>
      <c r="L46" s="544"/>
      <c r="M46" s="544"/>
      <c r="N46" s="544"/>
      <c r="O46" s="544"/>
      <c r="P46" s="544"/>
      <c r="Q46" s="544"/>
      <c r="R46" s="544"/>
      <c r="S46" s="544"/>
      <c r="T46" s="544"/>
      <c r="U46" s="544"/>
      <c r="V46" s="544"/>
      <c r="W46" s="544"/>
      <c r="X46" s="544"/>
      <c r="Y46" s="544"/>
      <c r="Z46" s="544"/>
      <c r="AA46" s="544"/>
      <c r="AB46" s="544"/>
      <c r="AC46" s="544"/>
      <c r="AD46" s="544"/>
      <c r="AE46" s="544"/>
      <c r="AF46" s="544"/>
      <c r="AG46" s="544"/>
      <c r="AH46" s="544"/>
      <c r="AI46" s="544"/>
      <c r="AJ46" s="544"/>
      <c r="AK46" s="544"/>
      <c r="AL46" s="544"/>
      <c r="AM46" s="544"/>
      <c r="AN46" s="544"/>
      <c r="AO46" s="544"/>
      <c r="AP46" s="544"/>
      <c r="AQ46" s="544"/>
      <c r="AR46" s="544"/>
      <c r="AS46" s="544"/>
      <c r="AT46" s="544"/>
      <c r="AU46" s="544"/>
      <c r="AV46" s="544"/>
      <c r="AW46" s="544"/>
      <c r="AX46" s="544"/>
      <c r="AY46" s="544"/>
      <c r="AZ46" s="544"/>
      <c r="BA46" s="544"/>
      <c r="BB46" s="544"/>
      <c r="BC46" s="544"/>
      <c r="BD46" s="544"/>
      <c r="BE46" s="544"/>
      <c r="BF46" s="544"/>
      <c r="BG46" s="544"/>
      <c r="BH46" s="544"/>
      <c r="BI46" s="544"/>
      <c r="BJ46" s="544"/>
      <c r="BK46" s="544"/>
      <c r="BL46" s="544"/>
      <c r="BM46" s="544"/>
      <c r="BN46" s="544"/>
      <c r="BO46" s="544"/>
      <c r="BP46" s="544"/>
      <c r="BQ46" s="544"/>
      <c r="BR46" s="544"/>
      <c r="BS46" s="544"/>
      <c r="BT46" s="544"/>
      <c r="BU46" s="544"/>
      <c r="BV46" s="544"/>
      <c r="BW46" s="545"/>
      <c r="BX46" s="531" t="s">
        <v>167</v>
      </c>
      <c r="BY46" s="532"/>
      <c r="BZ46" s="532"/>
      <c r="CA46" s="532"/>
      <c r="CB46" s="532"/>
      <c r="CC46" s="532"/>
      <c r="CD46" s="532"/>
      <c r="CE46" s="532"/>
      <c r="CF46" s="532"/>
      <c r="CG46" s="533"/>
      <c r="CH46" s="546">
        <f>SUM(CH47:CX52)</f>
        <v>0</v>
      </c>
      <c r="CI46" s="547"/>
      <c r="CJ46" s="547"/>
      <c r="CK46" s="547"/>
      <c r="CL46" s="547"/>
      <c r="CM46" s="547"/>
      <c r="CN46" s="547"/>
      <c r="CO46" s="547"/>
      <c r="CP46" s="547"/>
      <c r="CQ46" s="547"/>
      <c r="CR46" s="547"/>
      <c r="CS46" s="547"/>
      <c r="CT46" s="547"/>
      <c r="CU46" s="547"/>
      <c r="CV46" s="547"/>
      <c r="CW46" s="547"/>
      <c r="CX46" s="547"/>
    </row>
    <row r="47" spans="1:103" s="20" customFormat="1" ht="11.25" customHeight="1" x14ac:dyDescent="0.2">
      <c r="A47" s="531" t="s">
        <v>235</v>
      </c>
      <c r="B47" s="532"/>
      <c r="C47" s="532"/>
      <c r="D47" s="532"/>
      <c r="E47" s="532"/>
      <c r="F47" s="532"/>
      <c r="G47" s="532"/>
      <c r="H47" s="533"/>
      <c r="I47" s="63"/>
      <c r="J47" s="534" t="s">
        <v>236</v>
      </c>
      <c r="K47" s="534"/>
      <c r="L47" s="534"/>
      <c r="M47" s="534"/>
      <c r="N47" s="534"/>
      <c r="O47" s="534"/>
      <c r="P47" s="534"/>
      <c r="Q47" s="534"/>
      <c r="R47" s="534"/>
      <c r="S47" s="534"/>
      <c r="T47" s="534"/>
      <c r="U47" s="534"/>
      <c r="V47" s="534"/>
      <c r="W47" s="534"/>
      <c r="X47" s="534"/>
      <c r="Y47" s="534"/>
      <c r="Z47" s="534"/>
      <c r="AA47" s="534"/>
      <c r="AB47" s="534"/>
      <c r="AC47" s="534"/>
      <c r="AD47" s="534"/>
      <c r="AE47" s="534"/>
      <c r="AF47" s="534"/>
      <c r="AG47" s="534"/>
      <c r="AH47" s="534"/>
      <c r="AI47" s="534"/>
      <c r="AJ47" s="534"/>
      <c r="AK47" s="534"/>
      <c r="AL47" s="534"/>
      <c r="AM47" s="534"/>
      <c r="AN47" s="534"/>
      <c r="AO47" s="534"/>
      <c r="AP47" s="534"/>
      <c r="AQ47" s="534"/>
      <c r="AR47" s="534"/>
      <c r="AS47" s="534"/>
      <c r="AT47" s="534"/>
      <c r="AU47" s="534"/>
      <c r="AV47" s="534"/>
      <c r="AW47" s="534"/>
      <c r="AX47" s="534"/>
      <c r="AY47" s="534"/>
      <c r="AZ47" s="534"/>
      <c r="BA47" s="534"/>
      <c r="BB47" s="534"/>
      <c r="BC47" s="534"/>
      <c r="BD47" s="534"/>
      <c r="BE47" s="534"/>
      <c r="BF47" s="534"/>
      <c r="BG47" s="534"/>
      <c r="BH47" s="534"/>
      <c r="BI47" s="534"/>
      <c r="BJ47" s="534"/>
      <c r="BK47" s="534"/>
      <c r="BL47" s="534"/>
      <c r="BM47" s="534"/>
      <c r="BN47" s="534"/>
      <c r="BO47" s="534"/>
      <c r="BP47" s="534"/>
      <c r="BQ47" s="534"/>
      <c r="BR47" s="534"/>
      <c r="BS47" s="534"/>
      <c r="BT47" s="534"/>
      <c r="BU47" s="534"/>
      <c r="BV47" s="534"/>
      <c r="BW47" s="535"/>
      <c r="BX47" s="531" t="s">
        <v>167</v>
      </c>
      <c r="BY47" s="532"/>
      <c r="BZ47" s="532"/>
      <c r="CA47" s="532"/>
      <c r="CB47" s="532"/>
      <c r="CC47" s="532"/>
      <c r="CD47" s="532"/>
      <c r="CE47" s="532"/>
      <c r="CF47" s="532"/>
      <c r="CG47" s="533"/>
      <c r="CH47" s="542"/>
      <c r="CI47" s="543"/>
      <c r="CJ47" s="543"/>
      <c r="CK47" s="543"/>
      <c r="CL47" s="543"/>
      <c r="CM47" s="543"/>
      <c r="CN47" s="543"/>
      <c r="CO47" s="543"/>
      <c r="CP47" s="543"/>
      <c r="CQ47" s="543"/>
      <c r="CR47" s="543"/>
      <c r="CS47" s="543"/>
      <c r="CT47" s="543"/>
      <c r="CU47" s="543"/>
      <c r="CV47" s="543"/>
      <c r="CW47" s="543"/>
      <c r="CX47" s="543"/>
    </row>
    <row r="48" spans="1:103" s="20" customFormat="1" ht="11.25" customHeight="1" x14ac:dyDescent="0.2">
      <c r="A48" s="531" t="s">
        <v>237</v>
      </c>
      <c r="B48" s="532"/>
      <c r="C48" s="532"/>
      <c r="D48" s="532"/>
      <c r="E48" s="532"/>
      <c r="F48" s="532"/>
      <c r="G48" s="532"/>
      <c r="H48" s="533"/>
      <c r="I48" s="63"/>
      <c r="J48" s="534" t="s">
        <v>238</v>
      </c>
      <c r="K48" s="534"/>
      <c r="L48" s="534"/>
      <c r="M48" s="534"/>
      <c r="N48" s="534"/>
      <c r="O48" s="534"/>
      <c r="P48" s="534"/>
      <c r="Q48" s="534"/>
      <c r="R48" s="534"/>
      <c r="S48" s="534"/>
      <c r="T48" s="534"/>
      <c r="U48" s="534"/>
      <c r="V48" s="534"/>
      <c r="W48" s="534"/>
      <c r="X48" s="534"/>
      <c r="Y48" s="534"/>
      <c r="Z48" s="534"/>
      <c r="AA48" s="534"/>
      <c r="AB48" s="534"/>
      <c r="AC48" s="534"/>
      <c r="AD48" s="534"/>
      <c r="AE48" s="534"/>
      <c r="AF48" s="534"/>
      <c r="AG48" s="534"/>
      <c r="AH48" s="534"/>
      <c r="AI48" s="534"/>
      <c r="AJ48" s="534"/>
      <c r="AK48" s="534"/>
      <c r="AL48" s="534"/>
      <c r="AM48" s="534"/>
      <c r="AN48" s="534"/>
      <c r="AO48" s="534"/>
      <c r="AP48" s="534"/>
      <c r="AQ48" s="534"/>
      <c r="AR48" s="534"/>
      <c r="AS48" s="534"/>
      <c r="AT48" s="534"/>
      <c r="AU48" s="534"/>
      <c r="AV48" s="534"/>
      <c r="AW48" s="534"/>
      <c r="AX48" s="534"/>
      <c r="AY48" s="534"/>
      <c r="AZ48" s="534"/>
      <c r="BA48" s="534"/>
      <c r="BB48" s="534"/>
      <c r="BC48" s="534"/>
      <c r="BD48" s="534"/>
      <c r="BE48" s="534"/>
      <c r="BF48" s="534"/>
      <c r="BG48" s="534"/>
      <c r="BH48" s="534"/>
      <c r="BI48" s="534"/>
      <c r="BJ48" s="534"/>
      <c r="BK48" s="534"/>
      <c r="BL48" s="534"/>
      <c r="BM48" s="534"/>
      <c r="BN48" s="534"/>
      <c r="BO48" s="534"/>
      <c r="BP48" s="534"/>
      <c r="BQ48" s="534"/>
      <c r="BR48" s="534"/>
      <c r="BS48" s="534"/>
      <c r="BT48" s="534"/>
      <c r="BU48" s="534"/>
      <c r="BV48" s="534"/>
      <c r="BW48" s="535"/>
      <c r="BX48" s="531" t="s">
        <v>167</v>
      </c>
      <c r="BY48" s="532"/>
      <c r="BZ48" s="532"/>
      <c r="CA48" s="532"/>
      <c r="CB48" s="532"/>
      <c r="CC48" s="532"/>
      <c r="CD48" s="532"/>
      <c r="CE48" s="532"/>
      <c r="CF48" s="532"/>
      <c r="CG48" s="533"/>
      <c r="CH48" s="542"/>
      <c r="CI48" s="543"/>
      <c r="CJ48" s="543"/>
      <c r="CK48" s="543"/>
      <c r="CL48" s="543"/>
      <c r="CM48" s="543"/>
      <c r="CN48" s="543"/>
      <c r="CO48" s="543"/>
      <c r="CP48" s="543"/>
      <c r="CQ48" s="543"/>
      <c r="CR48" s="543"/>
      <c r="CS48" s="543"/>
      <c r="CT48" s="543"/>
      <c r="CU48" s="543"/>
      <c r="CV48" s="543"/>
      <c r="CW48" s="543"/>
      <c r="CX48" s="543"/>
      <c r="CY48" s="20" t="s">
        <v>521</v>
      </c>
    </row>
    <row r="49" spans="1:103" s="20" customFormat="1" ht="11.25" customHeight="1" x14ac:dyDescent="0.2">
      <c r="A49" s="531" t="s">
        <v>239</v>
      </c>
      <c r="B49" s="532"/>
      <c r="C49" s="532"/>
      <c r="D49" s="532"/>
      <c r="E49" s="532"/>
      <c r="F49" s="532"/>
      <c r="G49" s="532"/>
      <c r="H49" s="533"/>
      <c r="I49" s="63"/>
      <c r="J49" s="534" t="s">
        <v>240</v>
      </c>
      <c r="K49" s="534"/>
      <c r="L49" s="534"/>
      <c r="M49" s="534"/>
      <c r="N49" s="534"/>
      <c r="O49" s="534"/>
      <c r="P49" s="534"/>
      <c r="Q49" s="534"/>
      <c r="R49" s="534"/>
      <c r="S49" s="534"/>
      <c r="T49" s="534"/>
      <c r="U49" s="534"/>
      <c r="V49" s="534"/>
      <c r="W49" s="534"/>
      <c r="X49" s="534"/>
      <c r="Y49" s="534"/>
      <c r="Z49" s="534"/>
      <c r="AA49" s="534"/>
      <c r="AB49" s="534"/>
      <c r="AC49" s="534"/>
      <c r="AD49" s="534"/>
      <c r="AE49" s="534"/>
      <c r="AF49" s="534"/>
      <c r="AG49" s="534"/>
      <c r="AH49" s="534"/>
      <c r="AI49" s="534"/>
      <c r="AJ49" s="534"/>
      <c r="AK49" s="534"/>
      <c r="AL49" s="534"/>
      <c r="AM49" s="534"/>
      <c r="AN49" s="534"/>
      <c r="AO49" s="534"/>
      <c r="AP49" s="534"/>
      <c r="AQ49" s="534"/>
      <c r="AR49" s="534"/>
      <c r="AS49" s="534"/>
      <c r="AT49" s="534"/>
      <c r="AU49" s="534"/>
      <c r="AV49" s="534"/>
      <c r="AW49" s="534"/>
      <c r="AX49" s="534"/>
      <c r="AY49" s="534"/>
      <c r="AZ49" s="534"/>
      <c r="BA49" s="534"/>
      <c r="BB49" s="534"/>
      <c r="BC49" s="534"/>
      <c r="BD49" s="534"/>
      <c r="BE49" s="534"/>
      <c r="BF49" s="534"/>
      <c r="BG49" s="534"/>
      <c r="BH49" s="534"/>
      <c r="BI49" s="534"/>
      <c r="BJ49" s="534"/>
      <c r="BK49" s="534"/>
      <c r="BL49" s="534"/>
      <c r="BM49" s="534"/>
      <c r="BN49" s="534"/>
      <c r="BO49" s="534"/>
      <c r="BP49" s="534"/>
      <c r="BQ49" s="534"/>
      <c r="BR49" s="534"/>
      <c r="BS49" s="534"/>
      <c r="BT49" s="534"/>
      <c r="BU49" s="534"/>
      <c r="BV49" s="534"/>
      <c r="BW49" s="535"/>
      <c r="BX49" s="531" t="s">
        <v>167</v>
      </c>
      <c r="BY49" s="532"/>
      <c r="BZ49" s="532"/>
      <c r="CA49" s="532"/>
      <c r="CB49" s="532"/>
      <c r="CC49" s="532"/>
      <c r="CD49" s="532"/>
      <c r="CE49" s="532"/>
      <c r="CF49" s="532"/>
      <c r="CG49" s="533"/>
      <c r="CH49" s="542"/>
      <c r="CI49" s="543"/>
      <c r="CJ49" s="543"/>
      <c r="CK49" s="543"/>
      <c r="CL49" s="543"/>
      <c r="CM49" s="543"/>
      <c r="CN49" s="543"/>
      <c r="CO49" s="543"/>
      <c r="CP49" s="543"/>
      <c r="CQ49" s="543"/>
      <c r="CR49" s="543"/>
      <c r="CS49" s="543"/>
      <c r="CT49" s="543"/>
      <c r="CU49" s="543"/>
      <c r="CV49" s="543"/>
      <c r="CW49" s="543"/>
      <c r="CX49" s="543"/>
    </row>
    <row r="50" spans="1:103" s="20" customFormat="1" ht="11.25" customHeight="1" x14ac:dyDescent="0.2">
      <c r="A50" s="531" t="s">
        <v>241</v>
      </c>
      <c r="B50" s="532"/>
      <c r="C50" s="532"/>
      <c r="D50" s="532"/>
      <c r="E50" s="532"/>
      <c r="F50" s="532"/>
      <c r="G50" s="532"/>
      <c r="H50" s="533"/>
      <c r="I50" s="63"/>
      <c r="J50" s="534" t="s">
        <v>242</v>
      </c>
      <c r="K50" s="534"/>
      <c r="L50" s="534"/>
      <c r="M50" s="534"/>
      <c r="N50" s="534"/>
      <c r="O50" s="534"/>
      <c r="P50" s="534"/>
      <c r="Q50" s="534"/>
      <c r="R50" s="534"/>
      <c r="S50" s="534"/>
      <c r="T50" s="534"/>
      <c r="U50" s="534"/>
      <c r="V50" s="534"/>
      <c r="W50" s="534"/>
      <c r="X50" s="534"/>
      <c r="Y50" s="534"/>
      <c r="Z50" s="534"/>
      <c r="AA50" s="534"/>
      <c r="AB50" s="534"/>
      <c r="AC50" s="534"/>
      <c r="AD50" s="534"/>
      <c r="AE50" s="534"/>
      <c r="AF50" s="534"/>
      <c r="AG50" s="534"/>
      <c r="AH50" s="534"/>
      <c r="AI50" s="534"/>
      <c r="AJ50" s="534"/>
      <c r="AK50" s="534"/>
      <c r="AL50" s="534"/>
      <c r="AM50" s="534"/>
      <c r="AN50" s="534"/>
      <c r="AO50" s="534"/>
      <c r="AP50" s="534"/>
      <c r="AQ50" s="534"/>
      <c r="AR50" s="534"/>
      <c r="AS50" s="534"/>
      <c r="AT50" s="534"/>
      <c r="AU50" s="534"/>
      <c r="AV50" s="534"/>
      <c r="AW50" s="534"/>
      <c r="AX50" s="534"/>
      <c r="AY50" s="534"/>
      <c r="AZ50" s="534"/>
      <c r="BA50" s="534"/>
      <c r="BB50" s="534"/>
      <c r="BC50" s="534"/>
      <c r="BD50" s="534"/>
      <c r="BE50" s="534"/>
      <c r="BF50" s="534"/>
      <c r="BG50" s="534"/>
      <c r="BH50" s="534"/>
      <c r="BI50" s="534"/>
      <c r="BJ50" s="534"/>
      <c r="BK50" s="534"/>
      <c r="BL50" s="534"/>
      <c r="BM50" s="534"/>
      <c r="BN50" s="534"/>
      <c r="BO50" s="534"/>
      <c r="BP50" s="534"/>
      <c r="BQ50" s="534"/>
      <c r="BR50" s="534"/>
      <c r="BS50" s="534"/>
      <c r="BT50" s="534"/>
      <c r="BU50" s="534"/>
      <c r="BV50" s="534"/>
      <c r="BW50" s="535"/>
      <c r="BX50" s="531" t="s">
        <v>167</v>
      </c>
      <c r="BY50" s="532"/>
      <c r="BZ50" s="532"/>
      <c r="CA50" s="532"/>
      <c r="CB50" s="532"/>
      <c r="CC50" s="532"/>
      <c r="CD50" s="532"/>
      <c r="CE50" s="532"/>
      <c r="CF50" s="532"/>
      <c r="CG50" s="533"/>
      <c r="CH50" s="542"/>
      <c r="CI50" s="543"/>
      <c r="CJ50" s="543"/>
      <c r="CK50" s="543"/>
      <c r="CL50" s="543"/>
      <c r="CM50" s="543"/>
      <c r="CN50" s="543"/>
      <c r="CO50" s="543"/>
      <c r="CP50" s="543"/>
      <c r="CQ50" s="543"/>
      <c r="CR50" s="543"/>
      <c r="CS50" s="543"/>
      <c r="CT50" s="543"/>
      <c r="CU50" s="543"/>
      <c r="CV50" s="543"/>
      <c r="CW50" s="543"/>
      <c r="CX50" s="543"/>
    </row>
    <row r="51" spans="1:103" s="20" customFormat="1" ht="11.25" customHeight="1" x14ac:dyDescent="0.2">
      <c r="A51" s="531" t="s">
        <v>243</v>
      </c>
      <c r="B51" s="532"/>
      <c r="C51" s="532"/>
      <c r="D51" s="532"/>
      <c r="E51" s="532"/>
      <c r="F51" s="532"/>
      <c r="G51" s="532"/>
      <c r="H51" s="533"/>
      <c r="I51" s="63"/>
      <c r="J51" s="534" t="s">
        <v>244</v>
      </c>
      <c r="K51" s="534"/>
      <c r="L51" s="534"/>
      <c r="M51" s="534"/>
      <c r="N51" s="534"/>
      <c r="O51" s="534"/>
      <c r="P51" s="534"/>
      <c r="Q51" s="534"/>
      <c r="R51" s="534"/>
      <c r="S51" s="534"/>
      <c r="T51" s="534"/>
      <c r="U51" s="534"/>
      <c r="V51" s="534"/>
      <c r="W51" s="534"/>
      <c r="X51" s="534"/>
      <c r="Y51" s="534"/>
      <c r="Z51" s="534"/>
      <c r="AA51" s="534"/>
      <c r="AB51" s="534"/>
      <c r="AC51" s="534"/>
      <c r="AD51" s="534"/>
      <c r="AE51" s="534"/>
      <c r="AF51" s="534"/>
      <c r="AG51" s="534"/>
      <c r="AH51" s="534"/>
      <c r="AI51" s="534"/>
      <c r="AJ51" s="534"/>
      <c r="AK51" s="534"/>
      <c r="AL51" s="534"/>
      <c r="AM51" s="534"/>
      <c r="AN51" s="534"/>
      <c r="AO51" s="534"/>
      <c r="AP51" s="534"/>
      <c r="AQ51" s="534"/>
      <c r="AR51" s="534"/>
      <c r="AS51" s="534"/>
      <c r="AT51" s="534"/>
      <c r="AU51" s="534"/>
      <c r="AV51" s="534"/>
      <c r="AW51" s="534"/>
      <c r="AX51" s="534"/>
      <c r="AY51" s="534"/>
      <c r="AZ51" s="534"/>
      <c r="BA51" s="534"/>
      <c r="BB51" s="534"/>
      <c r="BC51" s="534"/>
      <c r="BD51" s="534"/>
      <c r="BE51" s="534"/>
      <c r="BF51" s="534"/>
      <c r="BG51" s="534"/>
      <c r="BH51" s="534"/>
      <c r="BI51" s="534"/>
      <c r="BJ51" s="534"/>
      <c r="BK51" s="534"/>
      <c r="BL51" s="534"/>
      <c r="BM51" s="534"/>
      <c r="BN51" s="534"/>
      <c r="BO51" s="534"/>
      <c r="BP51" s="534"/>
      <c r="BQ51" s="534"/>
      <c r="BR51" s="534"/>
      <c r="BS51" s="534"/>
      <c r="BT51" s="534"/>
      <c r="BU51" s="534"/>
      <c r="BV51" s="534"/>
      <c r="BW51" s="535"/>
      <c r="BX51" s="531" t="s">
        <v>167</v>
      </c>
      <c r="BY51" s="532"/>
      <c r="BZ51" s="532"/>
      <c r="CA51" s="532"/>
      <c r="CB51" s="532"/>
      <c r="CC51" s="532"/>
      <c r="CD51" s="532"/>
      <c r="CE51" s="532"/>
      <c r="CF51" s="532"/>
      <c r="CG51" s="533"/>
      <c r="CH51" s="542"/>
      <c r="CI51" s="543"/>
      <c r="CJ51" s="543"/>
      <c r="CK51" s="543"/>
      <c r="CL51" s="543"/>
      <c r="CM51" s="543"/>
      <c r="CN51" s="543"/>
      <c r="CO51" s="543"/>
      <c r="CP51" s="543"/>
      <c r="CQ51" s="543"/>
      <c r="CR51" s="543"/>
      <c r="CS51" s="543"/>
      <c r="CT51" s="543"/>
      <c r="CU51" s="543"/>
      <c r="CV51" s="543"/>
      <c r="CW51" s="543"/>
      <c r="CX51" s="543"/>
    </row>
    <row r="52" spans="1:103" s="20" customFormat="1" ht="11.25" customHeight="1" x14ac:dyDescent="0.2">
      <c r="A52" s="531" t="s">
        <v>245</v>
      </c>
      <c r="B52" s="532"/>
      <c r="C52" s="532"/>
      <c r="D52" s="532"/>
      <c r="E52" s="532"/>
      <c r="F52" s="532"/>
      <c r="G52" s="532"/>
      <c r="H52" s="533"/>
      <c r="I52" s="63"/>
      <c r="J52" s="534" t="s">
        <v>181</v>
      </c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4"/>
      <c r="AA52" s="534"/>
      <c r="AB52" s="534"/>
      <c r="AC52" s="534"/>
      <c r="AD52" s="534"/>
      <c r="AE52" s="534"/>
      <c r="AF52" s="534"/>
      <c r="AG52" s="534"/>
      <c r="AH52" s="534"/>
      <c r="AI52" s="534"/>
      <c r="AJ52" s="534"/>
      <c r="AK52" s="534"/>
      <c r="AL52" s="534"/>
      <c r="AM52" s="534"/>
      <c r="AN52" s="534"/>
      <c r="AO52" s="534"/>
      <c r="AP52" s="534"/>
      <c r="AQ52" s="534"/>
      <c r="AR52" s="534"/>
      <c r="AS52" s="534"/>
      <c r="AT52" s="534"/>
      <c r="AU52" s="534"/>
      <c r="AV52" s="534"/>
      <c r="AW52" s="534"/>
      <c r="AX52" s="534"/>
      <c r="AY52" s="534"/>
      <c r="AZ52" s="534"/>
      <c r="BA52" s="534"/>
      <c r="BB52" s="534"/>
      <c r="BC52" s="534"/>
      <c r="BD52" s="534"/>
      <c r="BE52" s="534"/>
      <c r="BF52" s="534"/>
      <c r="BG52" s="534"/>
      <c r="BH52" s="534"/>
      <c r="BI52" s="534"/>
      <c r="BJ52" s="534"/>
      <c r="BK52" s="534"/>
      <c r="BL52" s="534"/>
      <c r="BM52" s="534"/>
      <c r="BN52" s="534"/>
      <c r="BO52" s="534"/>
      <c r="BP52" s="534"/>
      <c r="BQ52" s="534"/>
      <c r="BR52" s="534"/>
      <c r="BS52" s="534"/>
      <c r="BT52" s="534"/>
      <c r="BU52" s="534"/>
      <c r="BV52" s="534"/>
      <c r="BW52" s="535"/>
      <c r="BX52" s="531" t="s">
        <v>167</v>
      </c>
      <c r="BY52" s="532"/>
      <c r="BZ52" s="532"/>
      <c r="CA52" s="532"/>
      <c r="CB52" s="532"/>
      <c r="CC52" s="532"/>
      <c r="CD52" s="532"/>
      <c r="CE52" s="532"/>
      <c r="CF52" s="532"/>
      <c r="CG52" s="533"/>
      <c r="CH52" s="542"/>
      <c r="CI52" s="543"/>
      <c r="CJ52" s="543"/>
      <c r="CK52" s="543"/>
      <c r="CL52" s="543"/>
      <c r="CM52" s="543"/>
      <c r="CN52" s="543"/>
      <c r="CO52" s="543"/>
      <c r="CP52" s="543"/>
      <c r="CQ52" s="543"/>
      <c r="CR52" s="543"/>
      <c r="CS52" s="543"/>
      <c r="CT52" s="543"/>
      <c r="CU52" s="543"/>
      <c r="CV52" s="543"/>
      <c r="CW52" s="543"/>
      <c r="CX52" s="543"/>
      <c r="CY52" s="20" t="s">
        <v>525</v>
      </c>
    </row>
    <row r="53" spans="1:103" s="65" customFormat="1" ht="11.25" customHeight="1" x14ac:dyDescent="0.15">
      <c r="A53" s="539">
        <v>2</v>
      </c>
      <c r="B53" s="540"/>
      <c r="C53" s="540"/>
      <c r="D53" s="540"/>
      <c r="E53" s="540"/>
      <c r="F53" s="540"/>
      <c r="G53" s="540"/>
      <c r="H53" s="541"/>
      <c r="I53" s="66"/>
      <c r="J53" s="544" t="s">
        <v>246</v>
      </c>
      <c r="K53" s="544"/>
      <c r="L53" s="544"/>
      <c r="M53" s="544"/>
      <c r="N53" s="544"/>
      <c r="O53" s="544"/>
      <c r="P53" s="544"/>
      <c r="Q53" s="544"/>
      <c r="R53" s="544"/>
      <c r="S53" s="544"/>
      <c r="T53" s="544"/>
      <c r="U53" s="544"/>
      <c r="V53" s="544"/>
      <c r="W53" s="544"/>
      <c r="X53" s="544"/>
      <c r="Y53" s="544"/>
      <c r="Z53" s="544"/>
      <c r="AA53" s="544"/>
      <c r="AB53" s="544"/>
      <c r="AC53" s="544"/>
      <c r="AD53" s="544"/>
      <c r="AE53" s="544"/>
      <c r="AF53" s="544"/>
      <c r="AG53" s="544"/>
      <c r="AH53" s="544"/>
      <c r="AI53" s="544"/>
      <c r="AJ53" s="544"/>
      <c r="AK53" s="544"/>
      <c r="AL53" s="544"/>
      <c r="AM53" s="544"/>
      <c r="AN53" s="544"/>
      <c r="AO53" s="544"/>
      <c r="AP53" s="544"/>
      <c r="AQ53" s="544"/>
      <c r="AR53" s="544"/>
      <c r="AS53" s="544"/>
      <c r="AT53" s="544"/>
      <c r="AU53" s="544"/>
      <c r="AV53" s="544"/>
      <c r="AW53" s="544"/>
      <c r="AX53" s="544"/>
      <c r="AY53" s="544"/>
      <c r="AZ53" s="544"/>
      <c r="BA53" s="544"/>
      <c r="BB53" s="544"/>
      <c r="BC53" s="544"/>
      <c r="BD53" s="544"/>
      <c r="BE53" s="544"/>
      <c r="BF53" s="544"/>
      <c r="BG53" s="544"/>
      <c r="BH53" s="544"/>
      <c r="BI53" s="544"/>
      <c r="BJ53" s="544"/>
      <c r="BK53" s="544"/>
      <c r="BL53" s="544"/>
      <c r="BM53" s="544"/>
      <c r="BN53" s="544"/>
      <c r="BO53" s="544"/>
      <c r="BP53" s="544"/>
      <c r="BQ53" s="544"/>
      <c r="BR53" s="544"/>
      <c r="BS53" s="544"/>
      <c r="BT53" s="544"/>
      <c r="BU53" s="544"/>
      <c r="BV53" s="544"/>
      <c r="BW53" s="545"/>
      <c r="BX53" s="539" t="s">
        <v>167</v>
      </c>
      <c r="BY53" s="540"/>
      <c r="BZ53" s="540"/>
      <c r="CA53" s="540"/>
      <c r="CB53" s="540"/>
      <c r="CC53" s="540"/>
      <c r="CD53" s="540"/>
      <c r="CE53" s="540"/>
      <c r="CF53" s="540"/>
      <c r="CG53" s="541"/>
      <c r="CH53" s="546"/>
      <c r="CI53" s="547"/>
      <c r="CJ53" s="547"/>
      <c r="CK53" s="547"/>
      <c r="CL53" s="547"/>
      <c r="CM53" s="547"/>
      <c r="CN53" s="547"/>
      <c r="CO53" s="547"/>
      <c r="CP53" s="547"/>
      <c r="CQ53" s="547"/>
      <c r="CR53" s="547"/>
      <c r="CS53" s="547"/>
      <c r="CT53" s="547"/>
      <c r="CU53" s="547"/>
      <c r="CV53" s="547"/>
      <c r="CW53" s="547"/>
      <c r="CX53" s="547"/>
    </row>
    <row r="54" spans="1:103" s="65" customFormat="1" ht="11.25" customHeight="1" x14ac:dyDescent="0.15">
      <c r="A54" s="539">
        <v>3</v>
      </c>
      <c r="B54" s="540"/>
      <c r="C54" s="540"/>
      <c r="D54" s="540"/>
      <c r="E54" s="540"/>
      <c r="F54" s="540"/>
      <c r="G54" s="540"/>
      <c r="H54" s="541"/>
      <c r="I54" s="66"/>
      <c r="J54" s="544" t="s">
        <v>247</v>
      </c>
      <c r="K54" s="544"/>
      <c r="L54" s="544"/>
      <c r="M54" s="544"/>
      <c r="N54" s="544"/>
      <c r="O54" s="544"/>
      <c r="P54" s="544"/>
      <c r="Q54" s="544"/>
      <c r="R54" s="544"/>
      <c r="S54" s="544"/>
      <c r="T54" s="544"/>
      <c r="U54" s="544"/>
      <c r="V54" s="544"/>
      <c r="W54" s="544"/>
      <c r="X54" s="544"/>
      <c r="Y54" s="544"/>
      <c r="Z54" s="544"/>
      <c r="AA54" s="544"/>
      <c r="AB54" s="544"/>
      <c r="AC54" s="544"/>
      <c r="AD54" s="544"/>
      <c r="AE54" s="544"/>
      <c r="AF54" s="544"/>
      <c r="AG54" s="544"/>
      <c r="AH54" s="544"/>
      <c r="AI54" s="544"/>
      <c r="AJ54" s="544"/>
      <c r="AK54" s="544"/>
      <c r="AL54" s="544"/>
      <c r="AM54" s="544"/>
      <c r="AN54" s="544"/>
      <c r="AO54" s="544"/>
      <c r="AP54" s="544"/>
      <c r="AQ54" s="544"/>
      <c r="AR54" s="544"/>
      <c r="AS54" s="544"/>
      <c r="AT54" s="544"/>
      <c r="AU54" s="544"/>
      <c r="AV54" s="544"/>
      <c r="AW54" s="544"/>
      <c r="AX54" s="544"/>
      <c r="AY54" s="544"/>
      <c r="AZ54" s="544"/>
      <c r="BA54" s="544"/>
      <c r="BB54" s="544"/>
      <c r="BC54" s="544"/>
      <c r="BD54" s="544"/>
      <c r="BE54" s="544"/>
      <c r="BF54" s="544"/>
      <c r="BG54" s="544"/>
      <c r="BH54" s="544"/>
      <c r="BI54" s="544"/>
      <c r="BJ54" s="544"/>
      <c r="BK54" s="544"/>
      <c r="BL54" s="544"/>
      <c r="BM54" s="544"/>
      <c r="BN54" s="544"/>
      <c r="BO54" s="544"/>
      <c r="BP54" s="544"/>
      <c r="BQ54" s="544"/>
      <c r="BR54" s="544"/>
      <c r="BS54" s="544"/>
      <c r="BT54" s="544"/>
      <c r="BU54" s="544"/>
      <c r="BV54" s="544"/>
      <c r="BW54" s="545"/>
      <c r="BX54" s="539" t="s">
        <v>167</v>
      </c>
      <c r="BY54" s="540"/>
      <c r="BZ54" s="540"/>
      <c r="CA54" s="540"/>
      <c r="CB54" s="540"/>
      <c r="CC54" s="540"/>
      <c r="CD54" s="540"/>
      <c r="CE54" s="540"/>
      <c r="CF54" s="540"/>
      <c r="CG54" s="541"/>
      <c r="CH54" s="546">
        <f>SUM(CH55:CX59)</f>
        <v>0</v>
      </c>
      <c r="CI54" s="547"/>
      <c r="CJ54" s="547"/>
      <c r="CK54" s="547"/>
      <c r="CL54" s="547"/>
      <c r="CM54" s="547"/>
      <c r="CN54" s="547"/>
      <c r="CO54" s="547"/>
      <c r="CP54" s="547"/>
      <c r="CQ54" s="547"/>
      <c r="CR54" s="547"/>
      <c r="CS54" s="547"/>
      <c r="CT54" s="547"/>
      <c r="CU54" s="547"/>
      <c r="CV54" s="547"/>
      <c r="CW54" s="547"/>
      <c r="CX54" s="547"/>
    </row>
    <row r="55" spans="1:103" s="20" customFormat="1" ht="11.25" customHeight="1" x14ac:dyDescent="0.2">
      <c r="A55" s="531" t="s">
        <v>248</v>
      </c>
      <c r="B55" s="532"/>
      <c r="C55" s="532"/>
      <c r="D55" s="532"/>
      <c r="E55" s="532"/>
      <c r="F55" s="532"/>
      <c r="G55" s="532"/>
      <c r="H55" s="533"/>
      <c r="I55" s="63"/>
      <c r="J55" s="534" t="s">
        <v>249</v>
      </c>
      <c r="K55" s="534"/>
      <c r="L55" s="534"/>
      <c r="M55" s="534"/>
      <c r="N55" s="534"/>
      <c r="O55" s="534"/>
      <c r="P55" s="534"/>
      <c r="Q55" s="534"/>
      <c r="R55" s="534"/>
      <c r="S55" s="534"/>
      <c r="T55" s="534"/>
      <c r="U55" s="534"/>
      <c r="V55" s="534"/>
      <c r="W55" s="534"/>
      <c r="X55" s="534"/>
      <c r="Y55" s="534"/>
      <c r="Z55" s="534"/>
      <c r="AA55" s="534"/>
      <c r="AB55" s="534"/>
      <c r="AC55" s="534"/>
      <c r="AD55" s="534"/>
      <c r="AE55" s="534"/>
      <c r="AF55" s="534"/>
      <c r="AG55" s="534"/>
      <c r="AH55" s="534"/>
      <c r="AI55" s="534"/>
      <c r="AJ55" s="534"/>
      <c r="AK55" s="534"/>
      <c r="AL55" s="534"/>
      <c r="AM55" s="534"/>
      <c r="AN55" s="534"/>
      <c r="AO55" s="534"/>
      <c r="AP55" s="534"/>
      <c r="AQ55" s="534"/>
      <c r="AR55" s="534"/>
      <c r="AS55" s="534"/>
      <c r="AT55" s="534"/>
      <c r="AU55" s="534"/>
      <c r="AV55" s="534"/>
      <c r="AW55" s="534"/>
      <c r="AX55" s="534"/>
      <c r="AY55" s="534"/>
      <c r="AZ55" s="534"/>
      <c r="BA55" s="534"/>
      <c r="BB55" s="534"/>
      <c r="BC55" s="534"/>
      <c r="BD55" s="534"/>
      <c r="BE55" s="534"/>
      <c r="BF55" s="534"/>
      <c r="BG55" s="534"/>
      <c r="BH55" s="534"/>
      <c r="BI55" s="534"/>
      <c r="BJ55" s="534"/>
      <c r="BK55" s="534"/>
      <c r="BL55" s="534"/>
      <c r="BM55" s="534"/>
      <c r="BN55" s="534"/>
      <c r="BO55" s="534"/>
      <c r="BP55" s="534"/>
      <c r="BQ55" s="534"/>
      <c r="BR55" s="534"/>
      <c r="BS55" s="534"/>
      <c r="BT55" s="534"/>
      <c r="BU55" s="534"/>
      <c r="BV55" s="534"/>
      <c r="BW55" s="535"/>
      <c r="BX55" s="531" t="s">
        <v>167</v>
      </c>
      <c r="BY55" s="532"/>
      <c r="BZ55" s="532"/>
      <c r="CA55" s="532"/>
      <c r="CB55" s="532"/>
      <c r="CC55" s="532"/>
      <c r="CD55" s="532"/>
      <c r="CE55" s="532"/>
      <c r="CF55" s="532"/>
      <c r="CG55" s="533"/>
      <c r="CH55" s="542"/>
      <c r="CI55" s="543"/>
      <c r="CJ55" s="543"/>
      <c r="CK55" s="543"/>
      <c r="CL55" s="543"/>
      <c r="CM55" s="543"/>
      <c r="CN55" s="543"/>
      <c r="CO55" s="543"/>
      <c r="CP55" s="543"/>
      <c r="CQ55" s="543"/>
      <c r="CR55" s="543"/>
      <c r="CS55" s="543"/>
      <c r="CT55" s="543"/>
      <c r="CU55" s="543"/>
      <c r="CV55" s="543"/>
      <c r="CW55" s="543"/>
      <c r="CX55" s="543"/>
    </row>
    <row r="56" spans="1:103" s="20" customFormat="1" ht="11.25" customHeight="1" x14ac:dyDescent="0.2">
      <c r="A56" s="531" t="s">
        <v>250</v>
      </c>
      <c r="B56" s="532"/>
      <c r="C56" s="532"/>
      <c r="D56" s="532"/>
      <c r="E56" s="532"/>
      <c r="F56" s="532"/>
      <c r="G56" s="532"/>
      <c r="H56" s="533"/>
      <c r="I56" s="63"/>
      <c r="J56" s="534" t="s">
        <v>251</v>
      </c>
      <c r="K56" s="534"/>
      <c r="L56" s="534"/>
      <c r="M56" s="534"/>
      <c r="N56" s="534"/>
      <c r="O56" s="534"/>
      <c r="P56" s="534"/>
      <c r="Q56" s="534"/>
      <c r="R56" s="534"/>
      <c r="S56" s="534"/>
      <c r="T56" s="534"/>
      <c r="U56" s="534"/>
      <c r="V56" s="534"/>
      <c r="W56" s="534"/>
      <c r="X56" s="534"/>
      <c r="Y56" s="534"/>
      <c r="Z56" s="534"/>
      <c r="AA56" s="534"/>
      <c r="AB56" s="534"/>
      <c r="AC56" s="534"/>
      <c r="AD56" s="534"/>
      <c r="AE56" s="534"/>
      <c r="AF56" s="534"/>
      <c r="AG56" s="534"/>
      <c r="AH56" s="534"/>
      <c r="AI56" s="534"/>
      <c r="AJ56" s="534"/>
      <c r="AK56" s="534"/>
      <c r="AL56" s="534"/>
      <c r="AM56" s="534"/>
      <c r="AN56" s="534"/>
      <c r="AO56" s="534"/>
      <c r="AP56" s="534"/>
      <c r="AQ56" s="534"/>
      <c r="AR56" s="534"/>
      <c r="AS56" s="534"/>
      <c r="AT56" s="534"/>
      <c r="AU56" s="534"/>
      <c r="AV56" s="534"/>
      <c r="AW56" s="534"/>
      <c r="AX56" s="534"/>
      <c r="AY56" s="534"/>
      <c r="AZ56" s="534"/>
      <c r="BA56" s="534"/>
      <c r="BB56" s="534"/>
      <c r="BC56" s="534"/>
      <c r="BD56" s="534"/>
      <c r="BE56" s="534"/>
      <c r="BF56" s="534"/>
      <c r="BG56" s="534"/>
      <c r="BH56" s="534"/>
      <c r="BI56" s="534"/>
      <c r="BJ56" s="534"/>
      <c r="BK56" s="534"/>
      <c r="BL56" s="534"/>
      <c r="BM56" s="534"/>
      <c r="BN56" s="534"/>
      <c r="BO56" s="534"/>
      <c r="BP56" s="534"/>
      <c r="BQ56" s="534"/>
      <c r="BR56" s="534"/>
      <c r="BS56" s="534"/>
      <c r="BT56" s="534"/>
      <c r="BU56" s="534"/>
      <c r="BV56" s="534"/>
      <c r="BW56" s="535"/>
      <c r="BX56" s="531" t="s">
        <v>167</v>
      </c>
      <c r="BY56" s="532"/>
      <c r="BZ56" s="532"/>
      <c r="CA56" s="532"/>
      <c r="CB56" s="532"/>
      <c r="CC56" s="532"/>
      <c r="CD56" s="532"/>
      <c r="CE56" s="532"/>
      <c r="CF56" s="532"/>
      <c r="CG56" s="533"/>
      <c r="CH56" s="542"/>
      <c r="CI56" s="543"/>
      <c r="CJ56" s="543"/>
      <c r="CK56" s="543"/>
      <c r="CL56" s="543"/>
      <c r="CM56" s="543"/>
      <c r="CN56" s="543"/>
      <c r="CO56" s="543"/>
      <c r="CP56" s="543"/>
      <c r="CQ56" s="543"/>
      <c r="CR56" s="543"/>
      <c r="CS56" s="543"/>
      <c r="CT56" s="543"/>
      <c r="CU56" s="543"/>
      <c r="CV56" s="543"/>
      <c r="CW56" s="543"/>
      <c r="CX56" s="543"/>
    </row>
    <row r="57" spans="1:103" s="20" customFormat="1" ht="11.25" x14ac:dyDescent="0.2">
      <c r="A57" s="531" t="s">
        <v>252</v>
      </c>
      <c r="B57" s="532"/>
      <c r="C57" s="532"/>
      <c r="D57" s="532"/>
      <c r="E57" s="532"/>
      <c r="F57" s="532"/>
      <c r="G57" s="532"/>
      <c r="H57" s="533"/>
      <c r="I57" s="63"/>
      <c r="J57" s="534" t="s">
        <v>253</v>
      </c>
      <c r="K57" s="534"/>
      <c r="L57" s="534"/>
      <c r="M57" s="534"/>
      <c r="N57" s="534"/>
      <c r="O57" s="534"/>
      <c r="P57" s="534"/>
      <c r="Q57" s="534"/>
      <c r="R57" s="534"/>
      <c r="S57" s="534"/>
      <c r="T57" s="534"/>
      <c r="U57" s="534"/>
      <c r="V57" s="534"/>
      <c r="W57" s="534"/>
      <c r="X57" s="534"/>
      <c r="Y57" s="534"/>
      <c r="Z57" s="534"/>
      <c r="AA57" s="534"/>
      <c r="AB57" s="534"/>
      <c r="AC57" s="534"/>
      <c r="AD57" s="534"/>
      <c r="AE57" s="534"/>
      <c r="AF57" s="534"/>
      <c r="AG57" s="534"/>
      <c r="AH57" s="534"/>
      <c r="AI57" s="534"/>
      <c r="AJ57" s="534"/>
      <c r="AK57" s="534"/>
      <c r="AL57" s="534"/>
      <c r="AM57" s="534"/>
      <c r="AN57" s="534"/>
      <c r="AO57" s="534"/>
      <c r="AP57" s="534"/>
      <c r="AQ57" s="534"/>
      <c r="AR57" s="534"/>
      <c r="AS57" s="534"/>
      <c r="AT57" s="534"/>
      <c r="AU57" s="534"/>
      <c r="AV57" s="534"/>
      <c r="AW57" s="534"/>
      <c r="AX57" s="534"/>
      <c r="AY57" s="534"/>
      <c r="AZ57" s="534"/>
      <c r="BA57" s="534"/>
      <c r="BB57" s="534"/>
      <c r="BC57" s="534"/>
      <c r="BD57" s="534"/>
      <c r="BE57" s="534"/>
      <c r="BF57" s="534"/>
      <c r="BG57" s="534"/>
      <c r="BH57" s="534"/>
      <c r="BI57" s="534"/>
      <c r="BJ57" s="534"/>
      <c r="BK57" s="534"/>
      <c r="BL57" s="534"/>
      <c r="BM57" s="534"/>
      <c r="BN57" s="534"/>
      <c r="BO57" s="534"/>
      <c r="BP57" s="534"/>
      <c r="BQ57" s="534"/>
      <c r="BR57" s="534"/>
      <c r="BS57" s="534"/>
      <c r="BT57" s="534"/>
      <c r="BU57" s="534"/>
      <c r="BV57" s="534"/>
      <c r="BW57" s="535"/>
      <c r="BX57" s="531" t="s">
        <v>167</v>
      </c>
      <c r="BY57" s="532"/>
      <c r="BZ57" s="532"/>
      <c r="CA57" s="532"/>
      <c r="CB57" s="532"/>
      <c r="CC57" s="532"/>
      <c r="CD57" s="532"/>
      <c r="CE57" s="532"/>
      <c r="CF57" s="532"/>
      <c r="CG57" s="533"/>
      <c r="CH57" s="542"/>
      <c r="CI57" s="543"/>
      <c r="CJ57" s="543"/>
      <c r="CK57" s="543"/>
      <c r="CL57" s="543"/>
      <c r="CM57" s="543"/>
      <c r="CN57" s="543"/>
      <c r="CO57" s="543"/>
      <c r="CP57" s="543"/>
      <c r="CQ57" s="543"/>
      <c r="CR57" s="543"/>
      <c r="CS57" s="543"/>
      <c r="CT57" s="543"/>
      <c r="CU57" s="543"/>
      <c r="CV57" s="543"/>
      <c r="CW57" s="543"/>
      <c r="CX57" s="543"/>
    </row>
    <row r="58" spans="1:103" s="20" customFormat="1" ht="11.25" x14ac:dyDescent="0.2">
      <c r="A58" s="531" t="s">
        <v>254</v>
      </c>
      <c r="B58" s="532"/>
      <c r="C58" s="532"/>
      <c r="D58" s="532"/>
      <c r="E58" s="532"/>
      <c r="F58" s="532"/>
      <c r="G58" s="532"/>
      <c r="H58" s="533"/>
      <c r="I58" s="63"/>
      <c r="J58" s="534" t="s">
        <v>255</v>
      </c>
      <c r="K58" s="534"/>
      <c r="L58" s="534"/>
      <c r="M58" s="534"/>
      <c r="N58" s="534"/>
      <c r="O58" s="534"/>
      <c r="P58" s="534"/>
      <c r="Q58" s="534"/>
      <c r="R58" s="534"/>
      <c r="S58" s="534"/>
      <c r="T58" s="534"/>
      <c r="U58" s="534"/>
      <c r="V58" s="534"/>
      <c r="W58" s="534"/>
      <c r="X58" s="534"/>
      <c r="Y58" s="534"/>
      <c r="Z58" s="534"/>
      <c r="AA58" s="534"/>
      <c r="AB58" s="534"/>
      <c r="AC58" s="534"/>
      <c r="AD58" s="534"/>
      <c r="AE58" s="534"/>
      <c r="AF58" s="534"/>
      <c r="AG58" s="534"/>
      <c r="AH58" s="534"/>
      <c r="AI58" s="534"/>
      <c r="AJ58" s="534"/>
      <c r="AK58" s="534"/>
      <c r="AL58" s="534"/>
      <c r="AM58" s="534"/>
      <c r="AN58" s="534"/>
      <c r="AO58" s="534"/>
      <c r="AP58" s="534"/>
      <c r="AQ58" s="534"/>
      <c r="AR58" s="534"/>
      <c r="AS58" s="534"/>
      <c r="AT58" s="534"/>
      <c r="AU58" s="534"/>
      <c r="AV58" s="534"/>
      <c r="AW58" s="534"/>
      <c r="AX58" s="534"/>
      <c r="AY58" s="534"/>
      <c r="AZ58" s="534"/>
      <c r="BA58" s="534"/>
      <c r="BB58" s="534"/>
      <c r="BC58" s="534"/>
      <c r="BD58" s="534"/>
      <c r="BE58" s="534"/>
      <c r="BF58" s="534"/>
      <c r="BG58" s="534"/>
      <c r="BH58" s="534"/>
      <c r="BI58" s="534"/>
      <c r="BJ58" s="534"/>
      <c r="BK58" s="534"/>
      <c r="BL58" s="534"/>
      <c r="BM58" s="534"/>
      <c r="BN58" s="534"/>
      <c r="BO58" s="534"/>
      <c r="BP58" s="534"/>
      <c r="BQ58" s="534"/>
      <c r="BR58" s="534"/>
      <c r="BS58" s="534"/>
      <c r="BT58" s="534"/>
      <c r="BU58" s="534"/>
      <c r="BV58" s="534"/>
      <c r="BW58" s="535"/>
      <c r="BX58" s="531" t="s">
        <v>167</v>
      </c>
      <c r="BY58" s="532"/>
      <c r="BZ58" s="532"/>
      <c r="CA58" s="532"/>
      <c r="CB58" s="532"/>
      <c r="CC58" s="532"/>
      <c r="CD58" s="532"/>
      <c r="CE58" s="532"/>
      <c r="CF58" s="532"/>
      <c r="CG58" s="533"/>
      <c r="CH58" s="542"/>
      <c r="CI58" s="543"/>
      <c r="CJ58" s="543"/>
      <c r="CK58" s="543"/>
      <c r="CL58" s="543"/>
      <c r="CM58" s="543"/>
      <c r="CN58" s="543"/>
      <c r="CO58" s="543"/>
      <c r="CP58" s="543"/>
      <c r="CQ58" s="543"/>
      <c r="CR58" s="543"/>
      <c r="CS58" s="543"/>
      <c r="CT58" s="543"/>
      <c r="CU58" s="543"/>
      <c r="CV58" s="543"/>
      <c r="CW58" s="543"/>
      <c r="CX58" s="543"/>
    </row>
    <row r="59" spans="1:103" s="20" customFormat="1" ht="11.25" x14ac:dyDescent="0.2">
      <c r="A59" s="531" t="s">
        <v>256</v>
      </c>
      <c r="B59" s="532"/>
      <c r="C59" s="532"/>
      <c r="D59" s="532"/>
      <c r="E59" s="532"/>
      <c r="F59" s="532"/>
      <c r="G59" s="532"/>
      <c r="H59" s="533"/>
      <c r="I59" s="63"/>
      <c r="J59" s="534" t="s">
        <v>257</v>
      </c>
      <c r="K59" s="534"/>
      <c r="L59" s="534"/>
      <c r="M59" s="534"/>
      <c r="N59" s="534"/>
      <c r="O59" s="534"/>
      <c r="P59" s="534"/>
      <c r="Q59" s="534"/>
      <c r="R59" s="534"/>
      <c r="S59" s="534"/>
      <c r="T59" s="534"/>
      <c r="U59" s="534"/>
      <c r="V59" s="534"/>
      <c r="W59" s="534"/>
      <c r="X59" s="534"/>
      <c r="Y59" s="534"/>
      <c r="Z59" s="534"/>
      <c r="AA59" s="534"/>
      <c r="AB59" s="534"/>
      <c r="AC59" s="534"/>
      <c r="AD59" s="534"/>
      <c r="AE59" s="534"/>
      <c r="AF59" s="534"/>
      <c r="AG59" s="534"/>
      <c r="AH59" s="534"/>
      <c r="AI59" s="534"/>
      <c r="AJ59" s="534"/>
      <c r="AK59" s="534"/>
      <c r="AL59" s="534"/>
      <c r="AM59" s="534"/>
      <c r="AN59" s="534"/>
      <c r="AO59" s="534"/>
      <c r="AP59" s="534"/>
      <c r="AQ59" s="534"/>
      <c r="AR59" s="534"/>
      <c r="AS59" s="534"/>
      <c r="AT59" s="534"/>
      <c r="AU59" s="534"/>
      <c r="AV59" s="534"/>
      <c r="AW59" s="534"/>
      <c r="AX59" s="534"/>
      <c r="AY59" s="534"/>
      <c r="AZ59" s="534"/>
      <c r="BA59" s="534"/>
      <c r="BB59" s="534"/>
      <c r="BC59" s="534"/>
      <c r="BD59" s="534"/>
      <c r="BE59" s="534"/>
      <c r="BF59" s="534"/>
      <c r="BG59" s="534"/>
      <c r="BH59" s="534"/>
      <c r="BI59" s="534"/>
      <c r="BJ59" s="534"/>
      <c r="BK59" s="534"/>
      <c r="BL59" s="534"/>
      <c r="BM59" s="534"/>
      <c r="BN59" s="534"/>
      <c r="BO59" s="534"/>
      <c r="BP59" s="534"/>
      <c r="BQ59" s="534"/>
      <c r="BR59" s="534"/>
      <c r="BS59" s="534"/>
      <c r="BT59" s="534"/>
      <c r="BU59" s="534"/>
      <c r="BV59" s="534"/>
      <c r="BW59" s="535"/>
      <c r="BX59" s="531" t="s">
        <v>167</v>
      </c>
      <c r="BY59" s="532"/>
      <c r="BZ59" s="532"/>
      <c r="CA59" s="532"/>
      <c r="CB59" s="532"/>
      <c r="CC59" s="532"/>
      <c r="CD59" s="532"/>
      <c r="CE59" s="532"/>
      <c r="CF59" s="532"/>
      <c r="CG59" s="533"/>
      <c r="CH59" s="542"/>
      <c r="CI59" s="543"/>
      <c r="CJ59" s="543"/>
      <c r="CK59" s="543"/>
      <c r="CL59" s="543"/>
      <c r="CM59" s="543"/>
      <c r="CN59" s="543"/>
      <c r="CO59" s="543"/>
      <c r="CP59" s="543"/>
      <c r="CQ59" s="543"/>
      <c r="CR59" s="543"/>
      <c r="CS59" s="543"/>
      <c r="CT59" s="543"/>
      <c r="CU59" s="543"/>
      <c r="CV59" s="543"/>
      <c r="CW59" s="543"/>
      <c r="CX59" s="543"/>
    </row>
    <row r="60" spans="1:103" s="20" customFormat="1" ht="11.25" x14ac:dyDescent="0.2">
      <c r="A60" s="539">
        <v>4</v>
      </c>
      <c r="B60" s="540"/>
      <c r="C60" s="540"/>
      <c r="D60" s="540"/>
      <c r="E60" s="540"/>
      <c r="F60" s="540"/>
      <c r="G60" s="540"/>
      <c r="H60" s="541"/>
      <c r="I60" s="66"/>
      <c r="J60" s="544" t="s">
        <v>258</v>
      </c>
      <c r="K60" s="544"/>
      <c r="L60" s="544"/>
      <c r="M60" s="544"/>
      <c r="N60" s="544"/>
      <c r="O60" s="544"/>
      <c r="P60" s="544"/>
      <c r="Q60" s="544"/>
      <c r="R60" s="544"/>
      <c r="S60" s="544"/>
      <c r="T60" s="544"/>
      <c r="U60" s="544"/>
      <c r="V60" s="544"/>
      <c r="W60" s="544"/>
      <c r="X60" s="544"/>
      <c r="Y60" s="544"/>
      <c r="Z60" s="544"/>
      <c r="AA60" s="544"/>
      <c r="AB60" s="544"/>
      <c r="AC60" s="544"/>
      <c r="AD60" s="544"/>
      <c r="AE60" s="544"/>
      <c r="AF60" s="544"/>
      <c r="AG60" s="544"/>
      <c r="AH60" s="544"/>
      <c r="AI60" s="544"/>
      <c r="AJ60" s="544"/>
      <c r="AK60" s="544"/>
      <c r="AL60" s="544"/>
      <c r="AM60" s="544"/>
      <c r="AN60" s="544"/>
      <c r="AO60" s="544"/>
      <c r="AP60" s="544"/>
      <c r="AQ60" s="544"/>
      <c r="AR60" s="544"/>
      <c r="AS60" s="544"/>
      <c r="AT60" s="544"/>
      <c r="AU60" s="544"/>
      <c r="AV60" s="544"/>
      <c r="AW60" s="544"/>
      <c r="AX60" s="544"/>
      <c r="AY60" s="544"/>
      <c r="AZ60" s="544"/>
      <c r="BA60" s="544"/>
      <c r="BB60" s="544"/>
      <c r="BC60" s="544"/>
      <c r="BD60" s="544"/>
      <c r="BE60" s="544"/>
      <c r="BF60" s="544"/>
      <c r="BG60" s="544"/>
      <c r="BH60" s="544"/>
      <c r="BI60" s="544"/>
      <c r="BJ60" s="544"/>
      <c r="BK60" s="544"/>
      <c r="BL60" s="544"/>
      <c r="BM60" s="544"/>
      <c r="BN60" s="544"/>
      <c r="BO60" s="544"/>
      <c r="BP60" s="544"/>
      <c r="BQ60" s="544"/>
      <c r="BR60" s="544"/>
      <c r="BS60" s="544"/>
      <c r="BT60" s="544"/>
      <c r="BU60" s="544"/>
      <c r="BV60" s="544"/>
      <c r="BW60" s="545"/>
      <c r="BX60" s="531" t="s">
        <v>167</v>
      </c>
      <c r="BY60" s="532"/>
      <c r="BZ60" s="532"/>
      <c r="CA60" s="532"/>
      <c r="CB60" s="532"/>
      <c r="CC60" s="532"/>
      <c r="CD60" s="532"/>
      <c r="CE60" s="532"/>
      <c r="CF60" s="532"/>
      <c r="CG60" s="533"/>
      <c r="CH60" s="546">
        <f>CH61+CH66</f>
        <v>0</v>
      </c>
      <c r="CI60" s="547"/>
      <c r="CJ60" s="547"/>
      <c r="CK60" s="547"/>
      <c r="CL60" s="547"/>
      <c r="CM60" s="547"/>
      <c r="CN60" s="547"/>
      <c r="CO60" s="547"/>
      <c r="CP60" s="547"/>
      <c r="CQ60" s="547"/>
      <c r="CR60" s="547"/>
      <c r="CS60" s="547"/>
      <c r="CT60" s="547"/>
      <c r="CU60" s="547"/>
      <c r="CV60" s="547"/>
      <c r="CW60" s="547"/>
      <c r="CX60" s="547"/>
    </row>
    <row r="61" spans="1:103" s="20" customFormat="1" ht="11.25" x14ac:dyDescent="0.2">
      <c r="A61" s="539" t="s">
        <v>259</v>
      </c>
      <c r="B61" s="540"/>
      <c r="C61" s="540"/>
      <c r="D61" s="540"/>
      <c r="E61" s="540"/>
      <c r="F61" s="540"/>
      <c r="G61" s="540"/>
      <c r="H61" s="541"/>
      <c r="I61" s="66"/>
      <c r="J61" s="544" t="s">
        <v>260</v>
      </c>
      <c r="K61" s="544"/>
      <c r="L61" s="544"/>
      <c r="M61" s="544"/>
      <c r="N61" s="544"/>
      <c r="O61" s="544"/>
      <c r="P61" s="544"/>
      <c r="Q61" s="544"/>
      <c r="R61" s="544"/>
      <c r="S61" s="544"/>
      <c r="T61" s="544"/>
      <c r="U61" s="544"/>
      <c r="V61" s="544"/>
      <c r="W61" s="544"/>
      <c r="X61" s="544"/>
      <c r="Y61" s="544"/>
      <c r="Z61" s="544"/>
      <c r="AA61" s="544"/>
      <c r="AB61" s="544"/>
      <c r="AC61" s="544"/>
      <c r="AD61" s="544"/>
      <c r="AE61" s="544"/>
      <c r="AF61" s="544"/>
      <c r="AG61" s="544"/>
      <c r="AH61" s="544"/>
      <c r="AI61" s="544"/>
      <c r="AJ61" s="544"/>
      <c r="AK61" s="544"/>
      <c r="AL61" s="544"/>
      <c r="AM61" s="544"/>
      <c r="AN61" s="544"/>
      <c r="AO61" s="544"/>
      <c r="AP61" s="544"/>
      <c r="AQ61" s="544"/>
      <c r="AR61" s="544"/>
      <c r="AS61" s="544"/>
      <c r="AT61" s="544"/>
      <c r="AU61" s="544"/>
      <c r="AV61" s="544"/>
      <c r="AW61" s="544"/>
      <c r="AX61" s="544"/>
      <c r="AY61" s="544"/>
      <c r="AZ61" s="544"/>
      <c r="BA61" s="544"/>
      <c r="BB61" s="544"/>
      <c r="BC61" s="544"/>
      <c r="BD61" s="544"/>
      <c r="BE61" s="544"/>
      <c r="BF61" s="544"/>
      <c r="BG61" s="544"/>
      <c r="BH61" s="544"/>
      <c r="BI61" s="544"/>
      <c r="BJ61" s="544"/>
      <c r="BK61" s="544"/>
      <c r="BL61" s="544"/>
      <c r="BM61" s="544"/>
      <c r="BN61" s="544"/>
      <c r="BO61" s="544"/>
      <c r="BP61" s="544"/>
      <c r="BQ61" s="544"/>
      <c r="BR61" s="544"/>
      <c r="BS61" s="544"/>
      <c r="BT61" s="544"/>
      <c r="BU61" s="544"/>
      <c r="BV61" s="544"/>
      <c r="BW61" s="545"/>
      <c r="BX61" s="531" t="s">
        <v>167</v>
      </c>
      <c r="BY61" s="532"/>
      <c r="BZ61" s="532"/>
      <c r="CA61" s="532"/>
      <c r="CB61" s="532"/>
      <c r="CC61" s="532"/>
      <c r="CD61" s="532"/>
      <c r="CE61" s="532"/>
      <c r="CF61" s="532"/>
      <c r="CG61" s="533"/>
      <c r="CH61" s="546">
        <f>SUM(CH62:CX65)</f>
        <v>0</v>
      </c>
      <c r="CI61" s="547"/>
      <c r="CJ61" s="547"/>
      <c r="CK61" s="547"/>
      <c r="CL61" s="547"/>
      <c r="CM61" s="547"/>
      <c r="CN61" s="547"/>
      <c r="CO61" s="547"/>
      <c r="CP61" s="547"/>
      <c r="CQ61" s="547"/>
      <c r="CR61" s="547"/>
      <c r="CS61" s="547"/>
      <c r="CT61" s="547"/>
      <c r="CU61" s="547"/>
      <c r="CV61" s="547"/>
      <c r="CW61" s="547"/>
      <c r="CX61" s="547"/>
    </row>
    <row r="62" spans="1:103" s="20" customFormat="1" ht="11.25" x14ac:dyDescent="0.2">
      <c r="A62" s="531" t="s">
        <v>261</v>
      </c>
      <c r="B62" s="532"/>
      <c r="C62" s="532"/>
      <c r="D62" s="532"/>
      <c r="E62" s="532"/>
      <c r="F62" s="532"/>
      <c r="G62" s="532"/>
      <c r="H62" s="533"/>
      <c r="I62" s="63"/>
      <c r="J62" s="534" t="s">
        <v>262</v>
      </c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4"/>
      <c r="AA62" s="534"/>
      <c r="AB62" s="534"/>
      <c r="AC62" s="534"/>
      <c r="AD62" s="534"/>
      <c r="AE62" s="534"/>
      <c r="AF62" s="534"/>
      <c r="AG62" s="534"/>
      <c r="AH62" s="534"/>
      <c r="AI62" s="534"/>
      <c r="AJ62" s="534"/>
      <c r="AK62" s="534"/>
      <c r="AL62" s="534"/>
      <c r="AM62" s="534"/>
      <c r="AN62" s="534"/>
      <c r="AO62" s="534"/>
      <c r="AP62" s="534"/>
      <c r="AQ62" s="534"/>
      <c r="AR62" s="534"/>
      <c r="AS62" s="534"/>
      <c r="AT62" s="534"/>
      <c r="AU62" s="534"/>
      <c r="AV62" s="534"/>
      <c r="AW62" s="534"/>
      <c r="AX62" s="534"/>
      <c r="AY62" s="534"/>
      <c r="AZ62" s="534"/>
      <c r="BA62" s="534"/>
      <c r="BB62" s="534"/>
      <c r="BC62" s="534"/>
      <c r="BD62" s="534"/>
      <c r="BE62" s="534"/>
      <c r="BF62" s="534"/>
      <c r="BG62" s="534"/>
      <c r="BH62" s="534"/>
      <c r="BI62" s="534"/>
      <c r="BJ62" s="534"/>
      <c r="BK62" s="534"/>
      <c r="BL62" s="534"/>
      <c r="BM62" s="534"/>
      <c r="BN62" s="534"/>
      <c r="BO62" s="534"/>
      <c r="BP62" s="534"/>
      <c r="BQ62" s="534"/>
      <c r="BR62" s="534"/>
      <c r="BS62" s="534"/>
      <c r="BT62" s="534"/>
      <c r="BU62" s="534"/>
      <c r="BV62" s="534"/>
      <c r="BW62" s="535"/>
      <c r="BX62" s="531" t="s">
        <v>167</v>
      </c>
      <c r="BY62" s="532"/>
      <c r="BZ62" s="532"/>
      <c r="CA62" s="532"/>
      <c r="CB62" s="532"/>
      <c r="CC62" s="532"/>
      <c r="CD62" s="532"/>
      <c r="CE62" s="532"/>
      <c r="CF62" s="532"/>
      <c r="CG62" s="533"/>
      <c r="CH62" s="542"/>
      <c r="CI62" s="543"/>
      <c r="CJ62" s="543"/>
      <c r="CK62" s="543"/>
      <c r="CL62" s="543"/>
      <c r="CM62" s="543"/>
      <c r="CN62" s="543"/>
      <c r="CO62" s="543"/>
      <c r="CP62" s="543"/>
      <c r="CQ62" s="543"/>
      <c r="CR62" s="543"/>
      <c r="CS62" s="543"/>
      <c r="CT62" s="543"/>
      <c r="CU62" s="543"/>
      <c r="CV62" s="543"/>
      <c r="CW62" s="543"/>
      <c r="CX62" s="543"/>
    </row>
    <row r="63" spans="1:103" s="20" customFormat="1" ht="11.25" x14ac:dyDescent="0.2">
      <c r="A63" s="531" t="s">
        <v>263</v>
      </c>
      <c r="B63" s="532"/>
      <c r="C63" s="532"/>
      <c r="D63" s="532"/>
      <c r="E63" s="532"/>
      <c r="F63" s="532"/>
      <c r="G63" s="532"/>
      <c r="H63" s="533"/>
      <c r="I63" s="63"/>
      <c r="J63" s="534" t="s">
        <v>264</v>
      </c>
      <c r="K63" s="534"/>
      <c r="L63" s="534"/>
      <c r="M63" s="534"/>
      <c r="N63" s="534"/>
      <c r="O63" s="534"/>
      <c r="P63" s="534"/>
      <c r="Q63" s="534"/>
      <c r="R63" s="534"/>
      <c r="S63" s="534"/>
      <c r="T63" s="534"/>
      <c r="U63" s="534"/>
      <c r="V63" s="534"/>
      <c r="W63" s="534"/>
      <c r="X63" s="534"/>
      <c r="Y63" s="534"/>
      <c r="Z63" s="534"/>
      <c r="AA63" s="534"/>
      <c r="AB63" s="534"/>
      <c r="AC63" s="534"/>
      <c r="AD63" s="534"/>
      <c r="AE63" s="534"/>
      <c r="AF63" s="534"/>
      <c r="AG63" s="534"/>
      <c r="AH63" s="534"/>
      <c r="AI63" s="534"/>
      <c r="AJ63" s="534"/>
      <c r="AK63" s="534"/>
      <c r="AL63" s="534"/>
      <c r="AM63" s="534"/>
      <c r="AN63" s="534"/>
      <c r="AO63" s="534"/>
      <c r="AP63" s="534"/>
      <c r="AQ63" s="534"/>
      <c r="AR63" s="534"/>
      <c r="AS63" s="534"/>
      <c r="AT63" s="534"/>
      <c r="AU63" s="534"/>
      <c r="AV63" s="534"/>
      <c r="AW63" s="534"/>
      <c r="AX63" s="534"/>
      <c r="AY63" s="534"/>
      <c r="AZ63" s="534"/>
      <c r="BA63" s="534"/>
      <c r="BB63" s="534"/>
      <c r="BC63" s="534"/>
      <c r="BD63" s="534"/>
      <c r="BE63" s="534"/>
      <c r="BF63" s="534"/>
      <c r="BG63" s="534"/>
      <c r="BH63" s="534"/>
      <c r="BI63" s="534"/>
      <c r="BJ63" s="534"/>
      <c r="BK63" s="534"/>
      <c r="BL63" s="534"/>
      <c r="BM63" s="534"/>
      <c r="BN63" s="534"/>
      <c r="BO63" s="534"/>
      <c r="BP63" s="534"/>
      <c r="BQ63" s="534"/>
      <c r="BR63" s="534"/>
      <c r="BS63" s="534"/>
      <c r="BT63" s="534"/>
      <c r="BU63" s="534"/>
      <c r="BV63" s="534"/>
      <c r="BW63" s="535"/>
      <c r="BX63" s="531" t="s">
        <v>167</v>
      </c>
      <c r="BY63" s="532"/>
      <c r="BZ63" s="532"/>
      <c r="CA63" s="532"/>
      <c r="CB63" s="532"/>
      <c r="CC63" s="532"/>
      <c r="CD63" s="532"/>
      <c r="CE63" s="532"/>
      <c r="CF63" s="532"/>
      <c r="CG63" s="533"/>
      <c r="CH63" s="542"/>
      <c r="CI63" s="543"/>
      <c r="CJ63" s="543"/>
      <c r="CK63" s="543"/>
      <c r="CL63" s="543"/>
      <c r="CM63" s="543"/>
      <c r="CN63" s="543"/>
      <c r="CO63" s="543"/>
      <c r="CP63" s="543"/>
      <c r="CQ63" s="543"/>
      <c r="CR63" s="543"/>
      <c r="CS63" s="543"/>
      <c r="CT63" s="543"/>
      <c r="CU63" s="543"/>
      <c r="CV63" s="543"/>
      <c r="CW63" s="543"/>
      <c r="CX63" s="543"/>
    </row>
    <row r="64" spans="1:103" s="20" customFormat="1" ht="11.25" x14ac:dyDescent="0.2">
      <c r="A64" s="531" t="s">
        <v>265</v>
      </c>
      <c r="B64" s="532"/>
      <c r="C64" s="532"/>
      <c r="D64" s="532"/>
      <c r="E64" s="532"/>
      <c r="F64" s="532"/>
      <c r="G64" s="532"/>
      <c r="H64" s="533"/>
      <c r="I64" s="63"/>
      <c r="J64" s="534" t="s">
        <v>266</v>
      </c>
      <c r="K64" s="534"/>
      <c r="L64" s="534"/>
      <c r="M64" s="534"/>
      <c r="N64" s="534"/>
      <c r="O64" s="534"/>
      <c r="P64" s="534"/>
      <c r="Q64" s="534"/>
      <c r="R64" s="534"/>
      <c r="S64" s="534"/>
      <c r="T64" s="534"/>
      <c r="U64" s="534"/>
      <c r="V64" s="534"/>
      <c r="W64" s="534"/>
      <c r="X64" s="534"/>
      <c r="Y64" s="534"/>
      <c r="Z64" s="534"/>
      <c r="AA64" s="534"/>
      <c r="AB64" s="534"/>
      <c r="AC64" s="534"/>
      <c r="AD64" s="534"/>
      <c r="AE64" s="534"/>
      <c r="AF64" s="534"/>
      <c r="AG64" s="534"/>
      <c r="AH64" s="534"/>
      <c r="AI64" s="534"/>
      <c r="AJ64" s="534"/>
      <c r="AK64" s="534"/>
      <c r="AL64" s="534"/>
      <c r="AM64" s="534"/>
      <c r="AN64" s="534"/>
      <c r="AO64" s="534"/>
      <c r="AP64" s="534"/>
      <c r="AQ64" s="534"/>
      <c r="AR64" s="534"/>
      <c r="AS64" s="534"/>
      <c r="AT64" s="534"/>
      <c r="AU64" s="534"/>
      <c r="AV64" s="534"/>
      <c r="AW64" s="534"/>
      <c r="AX64" s="534"/>
      <c r="AY64" s="534"/>
      <c r="AZ64" s="534"/>
      <c r="BA64" s="534"/>
      <c r="BB64" s="534"/>
      <c r="BC64" s="534"/>
      <c r="BD64" s="534"/>
      <c r="BE64" s="534"/>
      <c r="BF64" s="534"/>
      <c r="BG64" s="534"/>
      <c r="BH64" s="534"/>
      <c r="BI64" s="534"/>
      <c r="BJ64" s="534"/>
      <c r="BK64" s="534"/>
      <c r="BL64" s="534"/>
      <c r="BM64" s="534"/>
      <c r="BN64" s="534"/>
      <c r="BO64" s="534"/>
      <c r="BP64" s="534"/>
      <c r="BQ64" s="534"/>
      <c r="BR64" s="534"/>
      <c r="BS64" s="534"/>
      <c r="BT64" s="534"/>
      <c r="BU64" s="534"/>
      <c r="BV64" s="534"/>
      <c r="BW64" s="535"/>
      <c r="BX64" s="531" t="s">
        <v>167</v>
      </c>
      <c r="BY64" s="532"/>
      <c r="BZ64" s="532"/>
      <c r="CA64" s="532"/>
      <c r="CB64" s="532"/>
      <c r="CC64" s="532"/>
      <c r="CD64" s="532"/>
      <c r="CE64" s="532"/>
      <c r="CF64" s="532"/>
      <c r="CG64" s="533"/>
      <c r="CH64" s="542"/>
      <c r="CI64" s="543"/>
      <c r="CJ64" s="543"/>
      <c r="CK64" s="543"/>
      <c r="CL64" s="543"/>
      <c r="CM64" s="543"/>
      <c r="CN64" s="543"/>
      <c r="CO64" s="543"/>
      <c r="CP64" s="543"/>
      <c r="CQ64" s="543"/>
      <c r="CR64" s="543"/>
      <c r="CS64" s="543"/>
      <c r="CT64" s="543"/>
      <c r="CU64" s="543"/>
      <c r="CV64" s="543"/>
      <c r="CW64" s="543"/>
      <c r="CX64" s="543"/>
    </row>
    <row r="65" spans="1:103" s="20" customFormat="1" ht="22.5" customHeight="1" x14ac:dyDescent="0.2">
      <c r="A65" s="531" t="s">
        <v>267</v>
      </c>
      <c r="B65" s="532"/>
      <c r="C65" s="532"/>
      <c r="D65" s="532"/>
      <c r="E65" s="532"/>
      <c r="F65" s="532"/>
      <c r="G65" s="532"/>
      <c r="H65" s="533"/>
      <c r="I65" s="63"/>
      <c r="J65" s="534" t="s">
        <v>268</v>
      </c>
      <c r="K65" s="534"/>
      <c r="L65" s="534"/>
      <c r="M65" s="534"/>
      <c r="N65" s="534"/>
      <c r="O65" s="534"/>
      <c r="P65" s="534"/>
      <c r="Q65" s="534"/>
      <c r="R65" s="534"/>
      <c r="S65" s="534"/>
      <c r="T65" s="534"/>
      <c r="U65" s="534"/>
      <c r="V65" s="534"/>
      <c r="W65" s="534"/>
      <c r="X65" s="534"/>
      <c r="Y65" s="534"/>
      <c r="Z65" s="534"/>
      <c r="AA65" s="534"/>
      <c r="AB65" s="534"/>
      <c r="AC65" s="534"/>
      <c r="AD65" s="534"/>
      <c r="AE65" s="534"/>
      <c r="AF65" s="534"/>
      <c r="AG65" s="534"/>
      <c r="AH65" s="534"/>
      <c r="AI65" s="534"/>
      <c r="AJ65" s="534"/>
      <c r="AK65" s="534"/>
      <c r="AL65" s="534"/>
      <c r="AM65" s="534"/>
      <c r="AN65" s="534"/>
      <c r="AO65" s="534"/>
      <c r="AP65" s="534"/>
      <c r="AQ65" s="534"/>
      <c r="AR65" s="534"/>
      <c r="AS65" s="534"/>
      <c r="AT65" s="534"/>
      <c r="AU65" s="534"/>
      <c r="AV65" s="534"/>
      <c r="AW65" s="534"/>
      <c r="AX65" s="534"/>
      <c r="AY65" s="534"/>
      <c r="AZ65" s="534"/>
      <c r="BA65" s="534"/>
      <c r="BB65" s="534"/>
      <c r="BC65" s="534"/>
      <c r="BD65" s="534"/>
      <c r="BE65" s="534"/>
      <c r="BF65" s="534"/>
      <c r="BG65" s="534"/>
      <c r="BH65" s="534"/>
      <c r="BI65" s="534"/>
      <c r="BJ65" s="534"/>
      <c r="BK65" s="534"/>
      <c r="BL65" s="534"/>
      <c r="BM65" s="534"/>
      <c r="BN65" s="534"/>
      <c r="BO65" s="534"/>
      <c r="BP65" s="534"/>
      <c r="BQ65" s="534"/>
      <c r="BR65" s="534"/>
      <c r="BS65" s="534"/>
      <c r="BT65" s="534"/>
      <c r="BU65" s="534"/>
      <c r="BV65" s="534"/>
      <c r="BW65" s="535"/>
      <c r="BX65" s="531" t="s">
        <v>167</v>
      </c>
      <c r="BY65" s="532"/>
      <c r="BZ65" s="532"/>
      <c r="CA65" s="532"/>
      <c r="CB65" s="532"/>
      <c r="CC65" s="532"/>
      <c r="CD65" s="532"/>
      <c r="CE65" s="532"/>
      <c r="CF65" s="532"/>
      <c r="CG65" s="533"/>
      <c r="CH65" s="542"/>
      <c r="CI65" s="543"/>
      <c r="CJ65" s="543"/>
      <c r="CK65" s="543"/>
      <c r="CL65" s="543"/>
      <c r="CM65" s="543"/>
      <c r="CN65" s="543"/>
      <c r="CO65" s="543"/>
      <c r="CP65" s="543"/>
      <c r="CQ65" s="543"/>
      <c r="CR65" s="543"/>
      <c r="CS65" s="543"/>
      <c r="CT65" s="543"/>
      <c r="CU65" s="543"/>
      <c r="CV65" s="543"/>
      <c r="CW65" s="543"/>
      <c r="CX65" s="543"/>
    </row>
    <row r="66" spans="1:103" s="20" customFormat="1" ht="11.25" x14ac:dyDescent="0.2">
      <c r="A66" s="539" t="s">
        <v>269</v>
      </c>
      <c r="B66" s="540"/>
      <c r="C66" s="540"/>
      <c r="D66" s="540"/>
      <c r="E66" s="540"/>
      <c r="F66" s="540"/>
      <c r="G66" s="540"/>
      <c r="H66" s="541"/>
      <c r="I66" s="66"/>
      <c r="J66" s="544" t="s">
        <v>270</v>
      </c>
      <c r="K66" s="544"/>
      <c r="L66" s="544"/>
      <c r="M66" s="544"/>
      <c r="N66" s="544"/>
      <c r="O66" s="544"/>
      <c r="P66" s="544"/>
      <c r="Q66" s="544"/>
      <c r="R66" s="544"/>
      <c r="S66" s="544"/>
      <c r="T66" s="544"/>
      <c r="U66" s="544"/>
      <c r="V66" s="544"/>
      <c r="W66" s="544"/>
      <c r="X66" s="544"/>
      <c r="Y66" s="544"/>
      <c r="Z66" s="544"/>
      <c r="AA66" s="544"/>
      <c r="AB66" s="544"/>
      <c r="AC66" s="544"/>
      <c r="AD66" s="544"/>
      <c r="AE66" s="544"/>
      <c r="AF66" s="544"/>
      <c r="AG66" s="544"/>
      <c r="AH66" s="544"/>
      <c r="AI66" s="544"/>
      <c r="AJ66" s="544"/>
      <c r="AK66" s="544"/>
      <c r="AL66" s="544"/>
      <c r="AM66" s="544"/>
      <c r="AN66" s="544"/>
      <c r="AO66" s="544"/>
      <c r="AP66" s="544"/>
      <c r="AQ66" s="544"/>
      <c r="AR66" s="544"/>
      <c r="AS66" s="544"/>
      <c r="AT66" s="544"/>
      <c r="AU66" s="544"/>
      <c r="AV66" s="544"/>
      <c r="AW66" s="544"/>
      <c r="AX66" s="544"/>
      <c r="AY66" s="544"/>
      <c r="AZ66" s="544"/>
      <c r="BA66" s="544"/>
      <c r="BB66" s="544"/>
      <c r="BC66" s="544"/>
      <c r="BD66" s="544"/>
      <c r="BE66" s="544"/>
      <c r="BF66" s="544"/>
      <c r="BG66" s="544"/>
      <c r="BH66" s="544"/>
      <c r="BI66" s="544"/>
      <c r="BJ66" s="544"/>
      <c r="BK66" s="544"/>
      <c r="BL66" s="544"/>
      <c r="BM66" s="544"/>
      <c r="BN66" s="544"/>
      <c r="BO66" s="544"/>
      <c r="BP66" s="544"/>
      <c r="BQ66" s="544"/>
      <c r="BR66" s="544"/>
      <c r="BS66" s="544"/>
      <c r="BT66" s="544"/>
      <c r="BU66" s="544"/>
      <c r="BV66" s="544"/>
      <c r="BW66" s="545"/>
      <c r="BX66" s="531" t="s">
        <v>167</v>
      </c>
      <c r="BY66" s="532"/>
      <c r="BZ66" s="532"/>
      <c r="CA66" s="532"/>
      <c r="CB66" s="532"/>
      <c r="CC66" s="532"/>
      <c r="CD66" s="532"/>
      <c r="CE66" s="532"/>
      <c r="CF66" s="532"/>
      <c r="CG66" s="533"/>
      <c r="CH66" s="546"/>
      <c r="CI66" s="547"/>
      <c r="CJ66" s="547"/>
      <c r="CK66" s="547"/>
      <c r="CL66" s="547"/>
      <c r="CM66" s="547"/>
      <c r="CN66" s="547"/>
      <c r="CO66" s="547"/>
      <c r="CP66" s="547"/>
      <c r="CQ66" s="547"/>
      <c r="CR66" s="547"/>
      <c r="CS66" s="547"/>
      <c r="CT66" s="547"/>
      <c r="CU66" s="547"/>
      <c r="CV66" s="547"/>
      <c r="CW66" s="547"/>
      <c r="CX66" s="547"/>
    </row>
    <row r="67" spans="1:103" s="20" customFormat="1" ht="11.25" x14ac:dyDescent="0.2">
      <c r="A67" s="539">
        <v>5</v>
      </c>
      <c r="B67" s="540"/>
      <c r="C67" s="540"/>
      <c r="D67" s="540"/>
      <c r="E67" s="540"/>
      <c r="F67" s="540"/>
      <c r="G67" s="540"/>
      <c r="H67" s="541"/>
      <c r="I67" s="66"/>
      <c r="J67" s="544" t="s">
        <v>271</v>
      </c>
      <c r="K67" s="544"/>
      <c r="L67" s="544"/>
      <c r="M67" s="544"/>
      <c r="N67" s="544"/>
      <c r="O67" s="544"/>
      <c r="P67" s="544"/>
      <c r="Q67" s="544"/>
      <c r="R67" s="544"/>
      <c r="S67" s="544"/>
      <c r="T67" s="544"/>
      <c r="U67" s="544"/>
      <c r="V67" s="544"/>
      <c r="W67" s="544"/>
      <c r="X67" s="544"/>
      <c r="Y67" s="544"/>
      <c r="Z67" s="544"/>
      <c r="AA67" s="544"/>
      <c r="AB67" s="544"/>
      <c r="AC67" s="544"/>
      <c r="AD67" s="544"/>
      <c r="AE67" s="544"/>
      <c r="AF67" s="544"/>
      <c r="AG67" s="544"/>
      <c r="AH67" s="544"/>
      <c r="AI67" s="544"/>
      <c r="AJ67" s="544"/>
      <c r="AK67" s="544"/>
      <c r="AL67" s="544"/>
      <c r="AM67" s="544"/>
      <c r="AN67" s="544"/>
      <c r="AO67" s="544"/>
      <c r="AP67" s="544"/>
      <c r="AQ67" s="544"/>
      <c r="AR67" s="544"/>
      <c r="AS67" s="544"/>
      <c r="AT67" s="544"/>
      <c r="AU67" s="544"/>
      <c r="AV67" s="544"/>
      <c r="AW67" s="544"/>
      <c r="AX67" s="544"/>
      <c r="AY67" s="544"/>
      <c r="AZ67" s="544"/>
      <c r="BA67" s="544"/>
      <c r="BB67" s="544"/>
      <c r="BC67" s="544"/>
      <c r="BD67" s="544"/>
      <c r="BE67" s="544"/>
      <c r="BF67" s="544"/>
      <c r="BG67" s="544"/>
      <c r="BH67" s="544"/>
      <c r="BI67" s="544"/>
      <c r="BJ67" s="544"/>
      <c r="BK67" s="544"/>
      <c r="BL67" s="544"/>
      <c r="BM67" s="544"/>
      <c r="BN67" s="544"/>
      <c r="BO67" s="544"/>
      <c r="BP67" s="544"/>
      <c r="BQ67" s="544"/>
      <c r="BR67" s="544"/>
      <c r="BS67" s="544"/>
      <c r="BT67" s="544"/>
      <c r="BU67" s="544"/>
      <c r="BV67" s="544"/>
      <c r="BW67" s="545"/>
      <c r="BX67" s="531" t="s">
        <v>167</v>
      </c>
      <c r="BY67" s="532"/>
      <c r="BZ67" s="532"/>
      <c r="CA67" s="532"/>
      <c r="CB67" s="532"/>
      <c r="CC67" s="532"/>
      <c r="CD67" s="532"/>
      <c r="CE67" s="532"/>
      <c r="CF67" s="532"/>
      <c r="CG67" s="533"/>
      <c r="CH67" s="548"/>
      <c r="CI67" s="549"/>
      <c r="CJ67" s="549"/>
      <c r="CK67" s="549"/>
      <c r="CL67" s="549"/>
      <c r="CM67" s="549"/>
      <c r="CN67" s="549"/>
      <c r="CO67" s="549"/>
      <c r="CP67" s="549"/>
      <c r="CQ67" s="549"/>
      <c r="CR67" s="549"/>
      <c r="CS67" s="549"/>
      <c r="CT67" s="549"/>
      <c r="CU67" s="549"/>
      <c r="CV67" s="549"/>
      <c r="CW67" s="549"/>
      <c r="CX67" s="549"/>
      <c r="CY67" s="437">
        <f>CH67-CH12</f>
        <v>0</v>
      </c>
    </row>
    <row r="68" spans="1:103" s="20" customFormat="1" ht="11.25" x14ac:dyDescent="0.2">
      <c r="A68" s="539" t="s">
        <v>272</v>
      </c>
      <c r="B68" s="540"/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540"/>
      <c r="P68" s="540"/>
      <c r="Q68" s="540"/>
      <c r="R68" s="540"/>
      <c r="S68" s="540"/>
      <c r="T68" s="540"/>
      <c r="U68" s="540"/>
      <c r="V68" s="540"/>
      <c r="W68" s="540"/>
      <c r="X68" s="540"/>
      <c r="Y68" s="540"/>
      <c r="Z68" s="540"/>
      <c r="AA68" s="540"/>
      <c r="AB68" s="540"/>
      <c r="AC68" s="540"/>
      <c r="AD68" s="540"/>
      <c r="AE68" s="540"/>
      <c r="AF68" s="540"/>
      <c r="AG68" s="540"/>
      <c r="AH68" s="540"/>
      <c r="AI68" s="540"/>
      <c r="AJ68" s="540"/>
      <c r="AK68" s="540"/>
      <c r="AL68" s="540"/>
      <c r="AM68" s="540"/>
      <c r="AN68" s="540"/>
      <c r="AO68" s="540"/>
      <c r="AP68" s="540"/>
      <c r="AQ68" s="540"/>
      <c r="AR68" s="540"/>
      <c r="AS68" s="540"/>
      <c r="AT68" s="540"/>
      <c r="AU68" s="540"/>
      <c r="AV68" s="540"/>
      <c r="AW68" s="540"/>
      <c r="AX68" s="540"/>
      <c r="AY68" s="540"/>
      <c r="AZ68" s="540"/>
      <c r="BA68" s="540"/>
      <c r="BB68" s="540"/>
      <c r="BC68" s="540"/>
      <c r="BD68" s="540"/>
      <c r="BE68" s="540"/>
      <c r="BF68" s="540"/>
      <c r="BG68" s="540"/>
      <c r="BH68" s="540"/>
      <c r="BI68" s="540"/>
      <c r="BJ68" s="540"/>
      <c r="BK68" s="540"/>
      <c r="BL68" s="540"/>
      <c r="BM68" s="540"/>
      <c r="BN68" s="540"/>
      <c r="BO68" s="540"/>
      <c r="BP68" s="540"/>
      <c r="BQ68" s="540"/>
      <c r="BR68" s="540"/>
      <c r="BS68" s="540"/>
      <c r="BT68" s="540"/>
      <c r="BU68" s="540"/>
      <c r="BV68" s="540"/>
      <c r="BW68" s="540"/>
      <c r="BX68" s="540"/>
      <c r="BY68" s="540"/>
      <c r="BZ68" s="540"/>
      <c r="CA68" s="540"/>
      <c r="CB68" s="540"/>
      <c r="CC68" s="540"/>
      <c r="CD68" s="540"/>
      <c r="CE68" s="540"/>
      <c r="CF68" s="540"/>
      <c r="CG68" s="540"/>
      <c r="CH68" s="540"/>
      <c r="CI68" s="540"/>
      <c r="CJ68" s="540"/>
      <c r="CK68" s="540"/>
      <c r="CL68" s="540"/>
      <c r="CM68" s="540"/>
      <c r="CN68" s="540"/>
      <c r="CO68" s="540"/>
      <c r="CP68" s="540"/>
      <c r="CQ68" s="540"/>
      <c r="CR68" s="540"/>
      <c r="CS68" s="540"/>
      <c r="CT68" s="540"/>
      <c r="CU68" s="540"/>
      <c r="CV68" s="540"/>
      <c r="CW68" s="540"/>
      <c r="CX68" s="541"/>
    </row>
    <row r="69" spans="1:103" s="20" customFormat="1" ht="11.25" customHeight="1" x14ac:dyDescent="0.2">
      <c r="A69" s="531">
        <v>1</v>
      </c>
      <c r="B69" s="532"/>
      <c r="C69" s="532"/>
      <c r="D69" s="532"/>
      <c r="E69" s="532"/>
      <c r="F69" s="532"/>
      <c r="G69" s="532"/>
      <c r="H69" s="533"/>
      <c r="I69" s="63"/>
      <c r="J69" s="534" t="s">
        <v>273</v>
      </c>
      <c r="K69" s="534"/>
      <c r="L69" s="534"/>
      <c r="M69" s="534"/>
      <c r="N69" s="534"/>
      <c r="O69" s="534"/>
      <c r="P69" s="534"/>
      <c r="Q69" s="534"/>
      <c r="R69" s="534"/>
      <c r="S69" s="534"/>
      <c r="T69" s="534"/>
      <c r="U69" s="534"/>
      <c r="V69" s="534"/>
      <c r="W69" s="534"/>
      <c r="X69" s="534"/>
      <c r="Y69" s="534"/>
      <c r="Z69" s="534"/>
      <c r="AA69" s="534"/>
      <c r="AB69" s="534"/>
      <c r="AC69" s="534"/>
      <c r="AD69" s="534"/>
      <c r="AE69" s="534"/>
      <c r="AF69" s="534"/>
      <c r="AG69" s="534"/>
      <c r="AH69" s="534"/>
      <c r="AI69" s="534"/>
      <c r="AJ69" s="534"/>
      <c r="AK69" s="534"/>
      <c r="AL69" s="534"/>
      <c r="AM69" s="534"/>
      <c r="AN69" s="534"/>
      <c r="AO69" s="534"/>
      <c r="AP69" s="534"/>
      <c r="AQ69" s="534"/>
      <c r="AR69" s="534"/>
      <c r="AS69" s="534"/>
      <c r="AT69" s="534"/>
      <c r="AU69" s="534"/>
      <c r="AV69" s="534"/>
      <c r="AW69" s="534"/>
      <c r="AX69" s="534"/>
      <c r="AY69" s="534"/>
      <c r="AZ69" s="534"/>
      <c r="BA69" s="534"/>
      <c r="BB69" s="534"/>
      <c r="BC69" s="534"/>
      <c r="BD69" s="534"/>
      <c r="BE69" s="534"/>
      <c r="BF69" s="534"/>
      <c r="BG69" s="534"/>
      <c r="BH69" s="534"/>
      <c r="BI69" s="534"/>
      <c r="BJ69" s="534"/>
      <c r="BK69" s="534"/>
      <c r="BL69" s="534"/>
      <c r="BM69" s="534"/>
      <c r="BN69" s="534"/>
      <c r="BO69" s="534"/>
      <c r="BP69" s="534"/>
      <c r="BQ69" s="534"/>
      <c r="BR69" s="534"/>
      <c r="BS69" s="534"/>
      <c r="BT69" s="534"/>
      <c r="BU69" s="534"/>
      <c r="BV69" s="534"/>
      <c r="BW69" s="535"/>
      <c r="BX69" s="531" t="s">
        <v>274</v>
      </c>
      <c r="BY69" s="532"/>
      <c r="BZ69" s="532"/>
      <c r="CA69" s="532"/>
      <c r="CB69" s="532"/>
      <c r="CC69" s="532"/>
      <c r="CD69" s="532"/>
      <c r="CE69" s="532"/>
      <c r="CF69" s="532"/>
      <c r="CG69" s="533"/>
      <c r="CH69" s="531">
        <v>4</v>
      </c>
      <c r="CI69" s="532"/>
      <c r="CJ69" s="532"/>
      <c r="CK69" s="532"/>
      <c r="CL69" s="532"/>
      <c r="CM69" s="532"/>
      <c r="CN69" s="532"/>
      <c r="CO69" s="532"/>
      <c r="CP69" s="532"/>
      <c r="CQ69" s="532"/>
      <c r="CR69" s="532"/>
      <c r="CS69" s="532"/>
      <c r="CT69" s="532"/>
      <c r="CU69" s="532"/>
      <c r="CV69" s="532"/>
      <c r="CW69" s="532"/>
      <c r="CX69" s="533"/>
    </row>
    <row r="70" spans="1:103" s="20" customFormat="1" ht="11.25" x14ac:dyDescent="0.2">
      <c r="A70" s="531">
        <v>2</v>
      </c>
      <c r="B70" s="532"/>
      <c r="C70" s="532"/>
      <c r="D70" s="532"/>
      <c r="E70" s="532"/>
      <c r="F70" s="532"/>
      <c r="G70" s="532"/>
      <c r="H70" s="533"/>
      <c r="I70" s="63"/>
      <c r="J70" s="534" t="s">
        <v>275</v>
      </c>
      <c r="K70" s="534"/>
      <c r="L70" s="534"/>
      <c r="M70" s="534"/>
      <c r="N70" s="534"/>
      <c r="O70" s="534"/>
      <c r="P70" s="534"/>
      <c r="Q70" s="534"/>
      <c r="R70" s="534"/>
      <c r="S70" s="534"/>
      <c r="T70" s="534"/>
      <c r="U70" s="534"/>
      <c r="V70" s="534"/>
      <c r="W70" s="534"/>
      <c r="X70" s="534"/>
      <c r="Y70" s="534"/>
      <c r="Z70" s="534"/>
      <c r="AA70" s="534"/>
      <c r="AB70" s="534"/>
      <c r="AC70" s="534"/>
      <c r="AD70" s="534"/>
      <c r="AE70" s="534"/>
      <c r="AF70" s="534"/>
      <c r="AG70" s="534"/>
      <c r="AH70" s="534"/>
      <c r="AI70" s="534"/>
      <c r="AJ70" s="534"/>
      <c r="AK70" s="534"/>
      <c r="AL70" s="534"/>
      <c r="AM70" s="534"/>
      <c r="AN70" s="534"/>
      <c r="AO70" s="534"/>
      <c r="AP70" s="534"/>
      <c r="AQ70" s="534"/>
      <c r="AR70" s="534"/>
      <c r="AS70" s="534"/>
      <c r="AT70" s="534"/>
      <c r="AU70" s="534"/>
      <c r="AV70" s="534"/>
      <c r="AW70" s="534"/>
      <c r="AX70" s="534"/>
      <c r="AY70" s="534"/>
      <c r="AZ70" s="534"/>
      <c r="BA70" s="534"/>
      <c r="BB70" s="534"/>
      <c r="BC70" s="534"/>
      <c r="BD70" s="534"/>
      <c r="BE70" s="534"/>
      <c r="BF70" s="534"/>
      <c r="BG70" s="534"/>
      <c r="BH70" s="534"/>
      <c r="BI70" s="534"/>
      <c r="BJ70" s="534"/>
      <c r="BK70" s="534"/>
      <c r="BL70" s="534"/>
      <c r="BM70" s="534"/>
      <c r="BN70" s="534"/>
      <c r="BO70" s="534"/>
      <c r="BP70" s="534"/>
      <c r="BQ70" s="534"/>
      <c r="BR70" s="534"/>
      <c r="BS70" s="534"/>
      <c r="BT70" s="534"/>
      <c r="BU70" s="534"/>
      <c r="BV70" s="534"/>
      <c r="BW70" s="535"/>
      <c r="BX70" s="531" t="s">
        <v>276</v>
      </c>
      <c r="BY70" s="532"/>
      <c r="BZ70" s="532"/>
      <c r="CA70" s="532"/>
      <c r="CB70" s="532"/>
      <c r="CC70" s="532"/>
      <c r="CD70" s="532"/>
      <c r="CE70" s="532"/>
      <c r="CF70" s="532"/>
      <c r="CG70" s="533"/>
      <c r="CH70" s="531">
        <v>6.0949999999999998</v>
      </c>
      <c r="CI70" s="532"/>
      <c r="CJ70" s="532"/>
      <c r="CK70" s="532"/>
      <c r="CL70" s="532"/>
      <c r="CM70" s="532"/>
      <c r="CN70" s="532"/>
      <c r="CO70" s="532"/>
      <c r="CP70" s="532"/>
      <c r="CQ70" s="532"/>
      <c r="CR70" s="532"/>
      <c r="CS70" s="532"/>
      <c r="CT70" s="532"/>
      <c r="CU70" s="532"/>
      <c r="CV70" s="532"/>
      <c r="CW70" s="532"/>
      <c r="CX70" s="533"/>
    </row>
    <row r="71" spans="1:103" s="20" customFormat="1" ht="11.25" x14ac:dyDescent="0.2">
      <c r="A71" s="531">
        <v>3</v>
      </c>
      <c r="B71" s="532"/>
      <c r="C71" s="532"/>
      <c r="D71" s="532"/>
      <c r="E71" s="532"/>
      <c r="F71" s="532"/>
      <c r="G71" s="532"/>
      <c r="H71" s="533"/>
      <c r="I71" s="63"/>
      <c r="J71" s="534" t="s">
        <v>277</v>
      </c>
      <c r="K71" s="534"/>
      <c r="L71" s="534"/>
      <c r="M71" s="534"/>
      <c r="N71" s="534"/>
      <c r="O71" s="534"/>
      <c r="P71" s="534"/>
      <c r="Q71" s="534"/>
      <c r="R71" s="534"/>
      <c r="S71" s="534"/>
      <c r="T71" s="534"/>
      <c r="U71" s="534"/>
      <c r="V71" s="534"/>
      <c r="W71" s="534"/>
      <c r="X71" s="534"/>
      <c r="Y71" s="534"/>
      <c r="Z71" s="534"/>
      <c r="AA71" s="534"/>
      <c r="AB71" s="534"/>
      <c r="AC71" s="534"/>
      <c r="AD71" s="534"/>
      <c r="AE71" s="534"/>
      <c r="AF71" s="534"/>
      <c r="AG71" s="534"/>
      <c r="AH71" s="534"/>
      <c r="AI71" s="534"/>
      <c r="AJ71" s="534"/>
      <c r="AK71" s="534"/>
      <c r="AL71" s="534"/>
      <c r="AM71" s="534"/>
      <c r="AN71" s="534"/>
      <c r="AO71" s="534"/>
      <c r="AP71" s="534"/>
      <c r="AQ71" s="534"/>
      <c r="AR71" s="534"/>
      <c r="AS71" s="534"/>
      <c r="AT71" s="534"/>
      <c r="AU71" s="534"/>
      <c r="AV71" s="534"/>
      <c r="AW71" s="534"/>
      <c r="AX71" s="534"/>
      <c r="AY71" s="534"/>
      <c r="AZ71" s="534"/>
      <c r="BA71" s="534"/>
      <c r="BB71" s="534"/>
      <c r="BC71" s="534"/>
      <c r="BD71" s="534"/>
      <c r="BE71" s="534"/>
      <c r="BF71" s="534"/>
      <c r="BG71" s="534"/>
      <c r="BH71" s="534"/>
      <c r="BI71" s="534"/>
      <c r="BJ71" s="534"/>
      <c r="BK71" s="534"/>
      <c r="BL71" s="534"/>
      <c r="BM71" s="534"/>
      <c r="BN71" s="534"/>
      <c r="BO71" s="534"/>
      <c r="BP71" s="534"/>
      <c r="BQ71" s="534"/>
      <c r="BR71" s="534"/>
      <c r="BS71" s="534"/>
      <c r="BT71" s="534"/>
      <c r="BU71" s="534"/>
      <c r="BV71" s="534"/>
      <c r="BW71" s="535"/>
      <c r="BX71" s="531" t="s">
        <v>278</v>
      </c>
      <c r="BY71" s="532"/>
      <c r="BZ71" s="532"/>
      <c r="CA71" s="532"/>
      <c r="CB71" s="532"/>
      <c r="CC71" s="532"/>
      <c r="CD71" s="532"/>
      <c r="CE71" s="532"/>
      <c r="CF71" s="532"/>
      <c r="CG71" s="533"/>
      <c r="CH71" s="536">
        <v>1</v>
      </c>
      <c r="CI71" s="537"/>
      <c r="CJ71" s="537"/>
      <c r="CK71" s="537"/>
      <c r="CL71" s="537"/>
      <c r="CM71" s="537"/>
      <c r="CN71" s="537"/>
      <c r="CO71" s="537"/>
      <c r="CP71" s="537"/>
      <c r="CQ71" s="537"/>
      <c r="CR71" s="537"/>
      <c r="CS71" s="537"/>
      <c r="CT71" s="537"/>
      <c r="CU71" s="537"/>
      <c r="CV71" s="537"/>
      <c r="CW71" s="537"/>
      <c r="CX71" s="538"/>
    </row>
    <row r="72" spans="1:103" s="20" customFormat="1" ht="11.25" x14ac:dyDescent="0.2">
      <c r="A72" s="531">
        <v>4</v>
      </c>
      <c r="B72" s="532"/>
      <c r="C72" s="532"/>
      <c r="D72" s="532"/>
      <c r="E72" s="532"/>
      <c r="F72" s="532"/>
      <c r="G72" s="532"/>
      <c r="H72" s="533"/>
      <c r="I72" s="63"/>
      <c r="J72" s="534" t="s">
        <v>279</v>
      </c>
      <c r="K72" s="534"/>
      <c r="L72" s="534"/>
      <c r="M72" s="534"/>
      <c r="N72" s="534"/>
      <c r="O72" s="534"/>
      <c r="P72" s="534"/>
      <c r="Q72" s="534"/>
      <c r="R72" s="534"/>
      <c r="S72" s="534"/>
      <c r="T72" s="534"/>
      <c r="U72" s="534"/>
      <c r="V72" s="534"/>
      <c r="W72" s="534"/>
      <c r="X72" s="534"/>
      <c r="Y72" s="534"/>
      <c r="Z72" s="534"/>
      <c r="AA72" s="534"/>
      <c r="AB72" s="534"/>
      <c r="AC72" s="534"/>
      <c r="AD72" s="534"/>
      <c r="AE72" s="534"/>
      <c r="AF72" s="534"/>
      <c r="AG72" s="534"/>
      <c r="AH72" s="534"/>
      <c r="AI72" s="534"/>
      <c r="AJ72" s="534"/>
      <c r="AK72" s="534"/>
      <c r="AL72" s="534"/>
      <c r="AM72" s="534"/>
      <c r="AN72" s="534"/>
      <c r="AO72" s="534"/>
      <c r="AP72" s="534"/>
      <c r="AQ72" s="534"/>
      <c r="AR72" s="534"/>
      <c r="AS72" s="534"/>
      <c r="AT72" s="534"/>
      <c r="AU72" s="534"/>
      <c r="AV72" s="534"/>
      <c r="AW72" s="534"/>
      <c r="AX72" s="534"/>
      <c r="AY72" s="534"/>
      <c r="AZ72" s="534"/>
      <c r="BA72" s="534"/>
      <c r="BB72" s="534"/>
      <c r="BC72" s="534"/>
      <c r="BD72" s="534"/>
      <c r="BE72" s="534"/>
      <c r="BF72" s="534"/>
      <c r="BG72" s="534"/>
      <c r="BH72" s="534"/>
      <c r="BI72" s="534"/>
      <c r="BJ72" s="534"/>
      <c r="BK72" s="534"/>
      <c r="BL72" s="534"/>
      <c r="BM72" s="534"/>
      <c r="BN72" s="534"/>
      <c r="BO72" s="534"/>
      <c r="BP72" s="534"/>
      <c r="BQ72" s="534"/>
      <c r="BR72" s="534"/>
      <c r="BS72" s="534"/>
      <c r="BT72" s="534"/>
      <c r="BU72" s="534"/>
      <c r="BV72" s="534"/>
      <c r="BW72" s="535"/>
      <c r="BX72" s="531" t="s">
        <v>280</v>
      </c>
      <c r="BY72" s="532"/>
      <c r="BZ72" s="532"/>
      <c r="CA72" s="532"/>
      <c r="CB72" s="532"/>
      <c r="CC72" s="532"/>
      <c r="CD72" s="532"/>
      <c r="CE72" s="532"/>
      <c r="CF72" s="532"/>
      <c r="CG72" s="533"/>
      <c r="CH72" s="536"/>
      <c r="CI72" s="537"/>
      <c r="CJ72" s="537"/>
      <c r="CK72" s="537"/>
      <c r="CL72" s="537"/>
      <c r="CM72" s="537"/>
      <c r="CN72" s="537"/>
      <c r="CO72" s="537"/>
      <c r="CP72" s="537"/>
      <c r="CQ72" s="537"/>
      <c r="CR72" s="537"/>
      <c r="CS72" s="537"/>
      <c r="CT72" s="537"/>
      <c r="CU72" s="537"/>
      <c r="CV72" s="537"/>
      <c r="CW72" s="537"/>
      <c r="CX72" s="538"/>
    </row>
  </sheetData>
  <mergeCells count="254">
    <mergeCell ref="A4:CX4"/>
    <mergeCell ref="P5:BR5"/>
    <mergeCell ref="BS5:CD5"/>
    <mergeCell ref="CE5:CH5"/>
    <mergeCell ref="CI5:CN5"/>
    <mergeCell ref="P6:BR6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7:CX7"/>
    <mergeCell ref="AO8:CN8"/>
    <mergeCell ref="AO9:CN9"/>
    <mergeCell ref="A11:H11"/>
    <mergeCell ref="I11:BW11"/>
    <mergeCell ref="BX11:CG11"/>
    <mergeCell ref="CH11:CX11"/>
    <mergeCell ref="CH12:CX12"/>
    <mergeCell ref="CH13:CX13"/>
    <mergeCell ref="CH14:CX14"/>
    <mergeCell ref="A14:H14"/>
    <mergeCell ref="J14:BW14"/>
    <mergeCell ref="BX14:CG14"/>
    <mergeCell ref="A15:H15"/>
    <mergeCell ref="CH15:CX15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CH16:CX16"/>
    <mergeCell ref="CH17:CX17"/>
    <mergeCell ref="CH18:CX18"/>
    <mergeCell ref="CH19:CX19"/>
    <mergeCell ref="CH26:CX26"/>
    <mergeCell ref="CH27:CX2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8:H28"/>
    <mergeCell ref="J28:BW28"/>
    <mergeCell ref="BX28:CG28"/>
    <mergeCell ref="A29:H29"/>
    <mergeCell ref="J29:BW29"/>
    <mergeCell ref="BX29:CG29"/>
    <mergeCell ref="CH20:CX20"/>
    <mergeCell ref="CH21:CX21"/>
    <mergeCell ref="CH22:CX22"/>
    <mergeCell ref="CH23:CX23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CH24:CX24"/>
    <mergeCell ref="CH25:CX25"/>
    <mergeCell ref="CH32:CX32"/>
    <mergeCell ref="CH33:CX33"/>
    <mergeCell ref="CH34:CX34"/>
    <mergeCell ref="CH35:CX35"/>
    <mergeCell ref="A30:H30"/>
    <mergeCell ref="J30:BW30"/>
    <mergeCell ref="BX30:CG30"/>
    <mergeCell ref="A31:H31"/>
    <mergeCell ref="J31:BW31"/>
    <mergeCell ref="BX31:CG31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CH28:CX28"/>
    <mergeCell ref="CH29:CX29"/>
    <mergeCell ref="CH30:CX30"/>
    <mergeCell ref="CH31:CX31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CH36:CX36"/>
    <mergeCell ref="CH37:CX37"/>
    <mergeCell ref="CH38:CX38"/>
    <mergeCell ref="CH39:CX39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CH40:CX40"/>
    <mergeCell ref="CH41:CX41"/>
    <mergeCell ref="CH42:CX42"/>
    <mergeCell ref="CH43:CX43"/>
    <mergeCell ref="A38:H38"/>
    <mergeCell ref="J38:BW38"/>
    <mergeCell ref="BX38:CG38"/>
    <mergeCell ref="A39:H39"/>
    <mergeCell ref="CH50:CX50"/>
    <mergeCell ref="CH51:CX5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2:H52"/>
    <mergeCell ref="J52:BW52"/>
    <mergeCell ref="BX52:CG52"/>
    <mergeCell ref="A53:H53"/>
    <mergeCell ref="J53:BW53"/>
    <mergeCell ref="BX53:CG53"/>
    <mergeCell ref="CH44:CX44"/>
    <mergeCell ref="CH45:CX45"/>
    <mergeCell ref="CH46:CX46"/>
    <mergeCell ref="CH47:CX47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CH48:CX48"/>
    <mergeCell ref="CH49:CX49"/>
    <mergeCell ref="CH56:CX56"/>
    <mergeCell ref="CH57:CX57"/>
    <mergeCell ref="CH58:CX58"/>
    <mergeCell ref="CH59:CX59"/>
    <mergeCell ref="A54:H54"/>
    <mergeCell ref="J54:BW54"/>
    <mergeCell ref="BX54:CG54"/>
    <mergeCell ref="A55:H55"/>
    <mergeCell ref="J55:BW55"/>
    <mergeCell ref="BX55:CG55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CH52:CX52"/>
    <mergeCell ref="CH53:CX53"/>
    <mergeCell ref="CH54:CX54"/>
    <mergeCell ref="CH55:CX55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CH60:CX60"/>
    <mergeCell ref="CH61:CX61"/>
    <mergeCell ref="CH62:CX62"/>
    <mergeCell ref="CH63:CX63"/>
    <mergeCell ref="A66:H66"/>
    <mergeCell ref="J66:BW66"/>
    <mergeCell ref="BX66:CG66"/>
    <mergeCell ref="A67:H67"/>
    <mergeCell ref="J67:BW67"/>
    <mergeCell ref="BX67:CG67"/>
    <mergeCell ref="A64:H64"/>
    <mergeCell ref="J64:BW64"/>
    <mergeCell ref="BX64:CG64"/>
    <mergeCell ref="A65:H65"/>
    <mergeCell ref="J65:BW65"/>
    <mergeCell ref="BX65:CG65"/>
    <mergeCell ref="CH64:CX64"/>
    <mergeCell ref="CH65:CX65"/>
    <mergeCell ref="CH66:CX66"/>
    <mergeCell ref="CH67:CX67"/>
    <mergeCell ref="A62:H62"/>
    <mergeCell ref="J62:BW62"/>
    <mergeCell ref="BX62:CG62"/>
    <mergeCell ref="A63:H63"/>
    <mergeCell ref="A71:H71"/>
    <mergeCell ref="J71:BW71"/>
    <mergeCell ref="BX71:CG71"/>
    <mergeCell ref="CH71:CX71"/>
    <mergeCell ref="A72:H72"/>
    <mergeCell ref="J72:BW72"/>
    <mergeCell ref="BX72:CG72"/>
    <mergeCell ref="CH72:CX72"/>
    <mergeCell ref="A68:CX68"/>
    <mergeCell ref="A69:H69"/>
    <mergeCell ref="J69:BW69"/>
    <mergeCell ref="BX69:CG69"/>
    <mergeCell ref="CH69:CX69"/>
    <mergeCell ref="A70:H70"/>
    <mergeCell ref="J70:BW70"/>
    <mergeCell ref="BX70:CG70"/>
    <mergeCell ref="CH70:CX70"/>
  </mergeCells>
  <pageMargins left="0.78740157480314965" right="0.51181102362204722" top="0.59055118110236227" bottom="0.39370078740157483" header="0.19685039370078741" footer="0.19685039370078741"/>
  <pageSetup paperSize="9" scale="10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8"/>
  <sheetViews>
    <sheetView view="pageBreakPreview" zoomScaleNormal="100" zoomScaleSheetLayoutView="100" workbookViewId="0">
      <selection activeCell="A8" sqref="A8:CO8"/>
    </sheetView>
  </sheetViews>
  <sheetFormatPr defaultColWidth="0.85546875" defaultRowHeight="12.75" x14ac:dyDescent="0.2"/>
  <cols>
    <col min="1" max="93" width="1" style="2" customWidth="1"/>
    <col min="94" max="16384" width="0.85546875" style="2"/>
  </cols>
  <sheetData>
    <row r="1" spans="1:93" s="5" customFormat="1" ht="15" x14ac:dyDescent="0.25">
      <c r="CO1" s="34" t="s">
        <v>282</v>
      </c>
    </row>
    <row r="2" spans="1:93" s="5" customFormat="1" ht="10.5" customHeight="1" x14ac:dyDescent="0.25">
      <c r="CO2" s="35" t="s">
        <v>404</v>
      </c>
    </row>
    <row r="3" spans="1:93" s="5" customFormat="1" ht="15" x14ac:dyDescent="0.25">
      <c r="CO3" s="17" t="s">
        <v>119</v>
      </c>
    </row>
    <row r="4" spans="1:93" s="5" customFormat="1" ht="15" x14ac:dyDescent="0.25">
      <c r="CO4" s="17"/>
    </row>
    <row r="5" spans="1:93" s="116" customFormat="1" ht="21.75" customHeight="1" x14ac:dyDescent="0.2">
      <c r="A5" s="572" t="s">
        <v>286</v>
      </c>
      <c r="B5" s="572"/>
      <c r="C5" s="572"/>
      <c r="D5" s="572"/>
      <c r="E5" s="572"/>
      <c r="F5" s="572"/>
      <c r="G5" s="572"/>
      <c r="H5" s="572"/>
      <c r="I5" s="572"/>
      <c r="J5" s="572"/>
      <c r="K5" s="572"/>
      <c r="L5" s="572"/>
      <c r="M5" s="572"/>
      <c r="N5" s="572"/>
      <c r="O5" s="572"/>
      <c r="P5" s="572"/>
      <c r="Q5" s="572"/>
      <c r="R5" s="572"/>
      <c r="S5" s="572"/>
      <c r="T5" s="572"/>
      <c r="U5" s="572"/>
      <c r="V5" s="572"/>
      <c r="W5" s="572"/>
      <c r="X5" s="572"/>
      <c r="Y5" s="572"/>
      <c r="Z5" s="572"/>
      <c r="AA5" s="572"/>
      <c r="AB5" s="572"/>
      <c r="AC5" s="572"/>
      <c r="AD5" s="572"/>
      <c r="AE5" s="572"/>
      <c r="AF5" s="572"/>
      <c r="AG5" s="572"/>
      <c r="AH5" s="572"/>
      <c r="AI5" s="572"/>
      <c r="AJ5" s="572"/>
      <c r="AK5" s="572"/>
      <c r="AL5" s="572"/>
      <c r="AM5" s="572"/>
      <c r="AN5" s="572"/>
      <c r="AO5" s="572"/>
      <c r="AP5" s="572"/>
      <c r="AQ5" s="572"/>
      <c r="AR5" s="572"/>
      <c r="AS5" s="572"/>
      <c r="AT5" s="572"/>
      <c r="AU5" s="572"/>
      <c r="AV5" s="572"/>
      <c r="AW5" s="572"/>
      <c r="AX5" s="115" t="s">
        <v>100</v>
      </c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</row>
    <row r="6" spans="1:93" s="59" customFormat="1" ht="11.25" customHeight="1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AX6" s="558" t="s">
        <v>11</v>
      </c>
      <c r="AY6" s="558"/>
      <c r="AZ6" s="558"/>
      <c r="BA6" s="558"/>
      <c r="BB6" s="558"/>
      <c r="BC6" s="558"/>
      <c r="BD6" s="558"/>
      <c r="BE6" s="558"/>
      <c r="BF6" s="558"/>
      <c r="BG6" s="558"/>
      <c r="BH6" s="558"/>
      <c r="BI6" s="558"/>
      <c r="BJ6" s="558"/>
      <c r="BK6" s="558"/>
      <c r="BL6" s="558"/>
      <c r="BM6" s="558"/>
      <c r="BN6" s="558"/>
      <c r="BO6" s="558"/>
      <c r="BP6" s="558"/>
      <c r="BQ6" s="558"/>
      <c r="BR6" s="558"/>
      <c r="BS6" s="558"/>
      <c r="BT6" s="558"/>
      <c r="BU6" s="558"/>
      <c r="BV6" s="558"/>
      <c r="BW6" s="558"/>
      <c r="BX6" s="558"/>
      <c r="BY6" s="558"/>
      <c r="BZ6" s="558"/>
      <c r="CA6" s="558"/>
      <c r="CB6" s="558"/>
      <c r="CC6" s="558"/>
      <c r="CD6" s="558"/>
      <c r="CE6" s="558"/>
      <c r="CF6" s="558"/>
      <c r="CG6" s="558"/>
      <c r="CH6" s="558"/>
      <c r="CI6" s="558"/>
      <c r="CJ6" s="558"/>
      <c r="CK6" s="558"/>
      <c r="CL6" s="558"/>
      <c r="CM6" s="558"/>
      <c r="CN6" s="558"/>
      <c r="CO6" s="558"/>
    </row>
    <row r="7" spans="1:93" s="59" customFormat="1" ht="15.75" x14ac:dyDescent="0.25">
      <c r="M7" s="555" t="s">
        <v>281</v>
      </c>
      <c r="N7" s="555"/>
      <c r="O7" s="555"/>
      <c r="P7" s="555"/>
      <c r="Q7" s="555"/>
      <c r="R7" s="555"/>
      <c r="S7" s="555"/>
      <c r="T7" s="555"/>
      <c r="U7" s="555"/>
      <c r="V7" s="555"/>
      <c r="W7" s="555"/>
      <c r="X7" s="555"/>
      <c r="Y7" s="555"/>
      <c r="Z7" s="556" t="s">
        <v>482</v>
      </c>
      <c r="AA7" s="556"/>
      <c r="AB7" s="556"/>
      <c r="AC7" s="556"/>
      <c r="AD7" s="557" t="s">
        <v>285</v>
      </c>
      <c r="AE7" s="557"/>
      <c r="AF7" s="557"/>
      <c r="AG7" s="557"/>
      <c r="AH7" s="557"/>
      <c r="AI7" s="557"/>
      <c r="AJ7" s="557"/>
      <c r="AK7" s="557"/>
      <c r="AL7" s="557"/>
      <c r="AM7" s="557"/>
      <c r="AN7" s="557"/>
      <c r="AO7" s="557"/>
      <c r="AP7" s="557"/>
      <c r="AQ7" s="557"/>
      <c r="AR7" s="557"/>
      <c r="AS7" s="557"/>
      <c r="AT7" s="557"/>
      <c r="AU7" s="557"/>
      <c r="AV7" s="557"/>
      <c r="AW7" s="557"/>
      <c r="AX7" s="557"/>
      <c r="AY7" s="557"/>
      <c r="AZ7" s="557"/>
      <c r="BA7" s="557"/>
      <c r="BB7" s="557"/>
      <c r="BC7" s="557"/>
      <c r="BD7" s="557"/>
      <c r="BE7" s="557"/>
      <c r="BF7" s="557"/>
      <c r="BG7" s="557"/>
      <c r="BH7" s="557"/>
      <c r="BI7" s="557"/>
      <c r="BJ7" s="557"/>
      <c r="BK7" s="557"/>
      <c r="BL7" s="557"/>
      <c r="BM7" s="557"/>
      <c r="BN7" s="557"/>
      <c r="BO7" s="557"/>
      <c r="BP7" s="557"/>
      <c r="BQ7" s="557"/>
      <c r="BR7" s="557"/>
      <c r="BS7" s="557"/>
      <c r="BT7" s="557"/>
      <c r="BU7" s="557"/>
      <c r="BV7" s="557"/>
      <c r="BW7" s="557"/>
      <c r="BX7" s="557"/>
      <c r="BY7" s="557"/>
      <c r="BZ7" s="557"/>
      <c r="CA7" s="557"/>
      <c r="CB7" s="557"/>
      <c r="CC7" s="557"/>
      <c r="CD7" s="557"/>
      <c r="CE7" s="557"/>
      <c r="CF7" s="557"/>
      <c r="CG7" s="33"/>
      <c r="CH7" s="33"/>
      <c r="CI7" s="33"/>
      <c r="CJ7" s="33"/>
      <c r="CK7" s="33"/>
      <c r="CL7" s="33"/>
      <c r="CM7" s="33"/>
      <c r="CN7" s="36"/>
      <c r="CO7" s="36"/>
    </row>
    <row r="8" spans="1:93" s="59" customFormat="1" ht="15.75" x14ac:dyDescent="0.25">
      <c r="A8" s="485" t="s">
        <v>287</v>
      </c>
      <c r="B8" s="485"/>
      <c r="C8" s="485"/>
      <c r="D8" s="485"/>
      <c r="E8" s="485"/>
      <c r="F8" s="485"/>
      <c r="G8" s="485"/>
      <c r="H8" s="485"/>
      <c r="I8" s="485"/>
      <c r="J8" s="485"/>
      <c r="K8" s="485"/>
      <c r="L8" s="485"/>
      <c r="M8" s="485"/>
      <c r="N8" s="485"/>
      <c r="O8" s="485"/>
      <c r="P8" s="485"/>
      <c r="Q8" s="485"/>
      <c r="R8" s="485"/>
      <c r="S8" s="485"/>
      <c r="T8" s="485"/>
      <c r="U8" s="485"/>
      <c r="V8" s="485"/>
      <c r="W8" s="485"/>
      <c r="X8" s="485"/>
      <c r="Y8" s="485"/>
      <c r="Z8" s="485"/>
      <c r="AA8" s="485"/>
      <c r="AB8" s="485"/>
      <c r="AC8" s="485"/>
      <c r="AD8" s="485"/>
      <c r="AE8" s="485"/>
      <c r="AF8" s="485"/>
      <c r="AG8" s="485"/>
      <c r="AH8" s="485"/>
      <c r="AI8" s="485"/>
      <c r="AJ8" s="485"/>
      <c r="AK8" s="485"/>
      <c r="AL8" s="485"/>
      <c r="AM8" s="485"/>
      <c r="AN8" s="485"/>
      <c r="AO8" s="485"/>
      <c r="AP8" s="485"/>
      <c r="AQ8" s="485"/>
      <c r="AR8" s="485"/>
      <c r="AS8" s="485"/>
      <c r="AT8" s="485"/>
      <c r="AU8" s="485"/>
      <c r="AV8" s="485"/>
      <c r="AW8" s="485"/>
      <c r="AX8" s="485"/>
      <c r="AY8" s="485"/>
      <c r="AZ8" s="485"/>
      <c r="BA8" s="485"/>
      <c r="BB8" s="485"/>
      <c r="BC8" s="485"/>
      <c r="BD8" s="485"/>
      <c r="BE8" s="485"/>
      <c r="BF8" s="485"/>
      <c r="BG8" s="485"/>
      <c r="BH8" s="485"/>
      <c r="BI8" s="485"/>
      <c r="BJ8" s="485"/>
      <c r="BK8" s="485"/>
      <c r="BL8" s="485"/>
      <c r="BM8" s="485"/>
      <c r="BN8" s="485"/>
      <c r="BO8" s="485"/>
      <c r="BP8" s="485"/>
      <c r="BQ8" s="485"/>
      <c r="BR8" s="485"/>
      <c r="BS8" s="485"/>
      <c r="BT8" s="485"/>
      <c r="BU8" s="485"/>
      <c r="BV8" s="485"/>
      <c r="BW8" s="485"/>
      <c r="BX8" s="485"/>
      <c r="BY8" s="485"/>
      <c r="BZ8" s="485"/>
      <c r="CA8" s="485"/>
      <c r="CB8" s="485"/>
      <c r="CC8" s="485"/>
      <c r="CD8" s="485"/>
      <c r="CE8" s="485"/>
      <c r="CF8" s="485"/>
      <c r="CG8" s="485"/>
      <c r="CH8" s="485"/>
      <c r="CI8" s="485"/>
      <c r="CJ8" s="485"/>
      <c r="CK8" s="485"/>
      <c r="CL8" s="485"/>
      <c r="CM8" s="485"/>
      <c r="CN8" s="485"/>
      <c r="CO8" s="485"/>
    </row>
    <row r="9" spans="1:93" s="59" customFormat="1" ht="15.7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U9" s="36"/>
      <c r="V9" s="36"/>
      <c r="W9" s="36"/>
      <c r="X9" s="36"/>
      <c r="Y9" s="36"/>
      <c r="Z9" s="36"/>
      <c r="AA9" s="36"/>
      <c r="AB9" s="36"/>
      <c r="AC9" s="2"/>
      <c r="AD9" s="36"/>
      <c r="AE9" s="36"/>
      <c r="AF9" s="36"/>
      <c r="AG9" s="36"/>
      <c r="AH9" s="36"/>
      <c r="AI9" s="36"/>
      <c r="AJ9" s="36"/>
      <c r="AK9" s="36"/>
      <c r="AL9" s="6" t="s">
        <v>284</v>
      </c>
      <c r="AM9" s="554" t="s">
        <v>159</v>
      </c>
      <c r="AN9" s="554"/>
      <c r="AO9" s="554"/>
      <c r="AP9" s="554"/>
      <c r="AQ9" s="554"/>
      <c r="AR9" s="554"/>
      <c r="AS9" s="554"/>
      <c r="AT9" s="554"/>
      <c r="AU9" s="554"/>
      <c r="AV9" s="554"/>
      <c r="AW9" s="554"/>
      <c r="AX9" s="554"/>
      <c r="AY9" s="554"/>
      <c r="AZ9" s="554"/>
      <c r="BA9" s="554"/>
      <c r="BB9" s="554"/>
      <c r="BC9" s="554"/>
      <c r="BD9" s="554"/>
      <c r="BE9" s="554"/>
      <c r="BF9" s="554"/>
      <c r="BG9" s="554"/>
      <c r="BH9" s="554"/>
      <c r="BI9" s="554"/>
      <c r="BJ9" s="554"/>
      <c r="BK9" s="554"/>
      <c r="BL9" s="554"/>
      <c r="BM9" s="554"/>
      <c r="BN9" s="554"/>
      <c r="BO9" s="554"/>
      <c r="BP9" s="554"/>
      <c r="BQ9" s="554"/>
      <c r="BR9" s="554"/>
      <c r="BS9" s="554"/>
      <c r="BT9" s="554"/>
      <c r="BU9" s="554"/>
      <c r="BV9" s="554"/>
      <c r="BW9" s="554"/>
      <c r="BX9" s="554"/>
      <c r="BY9" s="554"/>
      <c r="BZ9" s="554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</row>
    <row r="10" spans="1:93" s="59" customFormat="1" ht="11.25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58" t="s">
        <v>122</v>
      </c>
      <c r="AN10" s="558"/>
      <c r="AO10" s="558"/>
      <c r="AP10" s="558"/>
      <c r="AQ10" s="558"/>
      <c r="AR10" s="558"/>
      <c r="AS10" s="558"/>
      <c r="AT10" s="558"/>
      <c r="AU10" s="558"/>
      <c r="AV10" s="558"/>
      <c r="AW10" s="558"/>
      <c r="AX10" s="558"/>
      <c r="AY10" s="558"/>
      <c r="AZ10" s="558"/>
      <c r="BA10" s="558"/>
      <c r="BB10" s="558"/>
      <c r="BC10" s="558"/>
      <c r="BD10" s="558"/>
      <c r="BE10" s="558"/>
      <c r="BF10" s="558"/>
      <c r="BG10" s="558"/>
      <c r="BH10" s="558"/>
      <c r="BI10" s="558"/>
      <c r="BJ10" s="558"/>
      <c r="BK10" s="558"/>
      <c r="BL10" s="558"/>
      <c r="BM10" s="558"/>
      <c r="BN10" s="558"/>
      <c r="BO10" s="558"/>
      <c r="BP10" s="558"/>
      <c r="BQ10" s="558"/>
      <c r="BR10" s="558"/>
      <c r="BS10" s="558"/>
      <c r="BT10" s="558"/>
      <c r="BU10" s="558"/>
      <c r="BV10" s="558"/>
      <c r="BW10" s="558"/>
      <c r="BX10" s="558"/>
      <c r="BY10" s="558"/>
      <c r="BZ10" s="558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</row>
    <row r="11" spans="1:93" s="5" customFormat="1" ht="15" customHeight="1" x14ac:dyDescent="0.25">
      <c r="Z11" s="5" t="s">
        <v>123</v>
      </c>
      <c r="AB11" s="577" t="s">
        <v>138</v>
      </c>
      <c r="AC11" s="577"/>
      <c r="AD11" s="577"/>
      <c r="AE11" s="577"/>
      <c r="AF11" s="577"/>
      <c r="AG11" s="577"/>
      <c r="AH11" s="577"/>
      <c r="AI11" s="577"/>
      <c r="AJ11" s="577"/>
      <c r="AK11" s="577"/>
      <c r="AL11" s="577"/>
      <c r="AM11" s="577"/>
      <c r="AN11" s="577"/>
      <c r="AO11" s="577"/>
      <c r="AP11" s="577"/>
      <c r="AQ11" s="577"/>
      <c r="AR11" s="577"/>
      <c r="AS11" s="577"/>
      <c r="AT11" s="577"/>
      <c r="AU11" s="577"/>
      <c r="AV11" s="577"/>
      <c r="AW11" s="577"/>
      <c r="AX11" s="577"/>
      <c r="AY11" s="577"/>
      <c r="AZ11" s="577"/>
      <c r="BA11" s="577"/>
      <c r="BB11" s="577"/>
      <c r="BC11" s="577"/>
      <c r="BD11" s="577"/>
      <c r="BE11" s="577"/>
      <c r="BF11" s="577"/>
      <c r="BG11" s="577"/>
      <c r="BH11" s="577"/>
      <c r="BI11" s="577"/>
      <c r="BJ11" s="577"/>
      <c r="BK11" s="577"/>
      <c r="BL11" s="577"/>
      <c r="BM11" s="577"/>
      <c r="BN11" s="577"/>
      <c r="BO11" s="577"/>
      <c r="BP11" s="577"/>
      <c r="BQ11" s="577"/>
      <c r="BR11" s="577"/>
      <c r="BS11" s="577"/>
      <c r="BT11" s="577"/>
      <c r="BU11" s="577"/>
      <c r="BV11" s="68"/>
      <c r="BW11" s="68"/>
    </row>
    <row r="12" spans="1:93" ht="11.25" customHeight="1" x14ac:dyDescent="0.2">
      <c r="Z12" s="20"/>
      <c r="AA12" s="20"/>
      <c r="AB12" s="61" t="s">
        <v>65</v>
      </c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</row>
    <row r="13" spans="1:93" ht="15" x14ac:dyDescent="0.25">
      <c r="N13" s="5"/>
    </row>
    <row r="14" spans="1:93" s="91" customFormat="1" ht="14.25" customHeight="1" x14ac:dyDescent="0.2">
      <c r="A14" s="576" t="s">
        <v>283</v>
      </c>
      <c r="B14" s="576"/>
      <c r="C14" s="576"/>
      <c r="D14" s="576"/>
      <c r="E14" s="576"/>
      <c r="F14" s="576"/>
      <c r="G14" s="576"/>
      <c r="H14" s="576"/>
      <c r="I14" s="576"/>
      <c r="J14" s="576"/>
      <c r="K14" s="576"/>
      <c r="L14" s="576"/>
      <c r="M14" s="576"/>
      <c r="N14" s="576"/>
      <c r="O14" s="576"/>
      <c r="P14" s="576"/>
      <c r="Q14" s="576"/>
      <c r="R14" s="576"/>
      <c r="S14" s="576"/>
      <c r="T14" s="576"/>
      <c r="U14" s="576"/>
      <c r="V14" s="576"/>
      <c r="W14" s="576"/>
      <c r="X14" s="576"/>
      <c r="Y14" s="576"/>
      <c r="Z14" s="576"/>
      <c r="AA14" s="576"/>
      <c r="AB14" s="576"/>
      <c r="AC14" s="576"/>
      <c r="AD14" s="576"/>
      <c r="AE14" s="576"/>
      <c r="AF14" s="576"/>
      <c r="AG14" s="576"/>
      <c r="AH14" s="576"/>
      <c r="AI14" s="576"/>
      <c r="AJ14" s="576"/>
      <c r="AK14" s="576"/>
      <c r="AL14" s="576"/>
      <c r="AM14" s="576"/>
      <c r="AN14" s="576"/>
      <c r="AO14" s="576"/>
      <c r="AP14" s="576"/>
      <c r="AQ14" s="576"/>
      <c r="AR14" s="576"/>
      <c r="AS14" s="576"/>
      <c r="AT14" s="576"/>
      <c r="AU14" s="576"/>
      <c r="AV14" s="576"/>
      <c r="AW14" s="576"/>
      <c r="AX14" s="576"/>
      <c r="AY14" s="576"/>
      <c r="AZ14" s="576"/>
      <c r="BA14" s="576"/>
      <c r="BB14" s="576"/>
      <c r="BC14" s="576"/>
      <c r="BD14" s="576"/>
      <c r="BE14" s="576"/>
      <c r="BF14" s="576"/>
      <c r="BG14" s="576" t="s">
        <v>325</v>
      </c>
      <c r="BH14" s="576"/>
      <c r="BI14" s="576"/>
      <c r="BJ14" s="576"/>
      <c r="BK14" s="576"/>
      <c r="BL14" s="576"/>
      <c r="BM14" s="576"/>
      <c r="BN14" s="576"/>
      <c r="BO14" s="576"/>
      <c r="BP14" s="576"/>
      <c r="BQ14" s="576"/>
      <c r="BR14" s="576"/>
      <c r="BS14" s="576"/>
      <c r="BT14" s="576"/>
      <c r="BU14" s="576"/>
      <c r="BV14" s="576"/>
      <c r="BW14" s="576"/>
      <c r="BX14" s="576"/>
      <c r="BY14" s="576"/>
      <c r="BZ14" s="576"/>
      <c r="CA14" s="576"/>
      <c r="CB14" s="576"/>
      <c r="CC14" s="576"/>
      <c r="CD14" s="576"/>
      <c r="CE14" s="576"/>
      <c r="CF14" s="576"/>
      <c r="CG14" s="576"/>
      <c r="CH14" s="576"/>
      <c r="CI14" s="576"/>
      <c r="CJ14" s="576"/>
      <c r="CK14" s="576"/>
      <c r="CL14" s="576"/>
      <c r="CM14" s="576"/>
      <c r="CN14" s="576"/>
      <c r="CO14" s="576"/>
    </row>
    <row r="15" spans="1:93" s="82" customFormat="1" ht="15" customHeight="1" x14ac:dyDescent="0.25">
      <c r="A15" s="89"/>
      <c r="B15" s="573" t="s">
        <v>114</v>
      </c>
      <c r="C15" s="573"/>
      <c r="D15" s="573"/>
      <c r="E15" s="573"/>
      <c r="F15" s="573"/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3"/>
      <c r="T15" s="573"/>
      <c r="U15" s="573"/>
      <c r="V15" s="573"/>
      <c r="W15" s="573"/>
      <c r="X15" s="573"/>
      <c r="Y15" s="573"/>
      <c r="Z15" s="573"/>
      <c r="AA15" s="573"/>
      <c r="AB15" s="573"/>
      <c r="AC15" s="573"/>
      <c r="AD15" s="573"/>
      <c r="AE15" s="573"/>
      <c r="AF15" s="573"/>
      <c r="AG15" s="573"/>
      <c r="AH15" s="573"/>
      <c r="AI15" s="573"/>
      <c r="AJ15" s="573"/>
      <c r="AK15" s="573"/>
      <c r="AL15" s="573"/>
      <c r="AM15" s="573"/>
      <c r="AN15" s="573"/>
      <c r="AO15" s="573"/>
      <c r="AP15" s="573"/>
      <c r="AQ15" s="573"/>
      <c r="AR15" s="573"/>
      <c r="AS15" s="573"/>
      <c r="AT15" s="573"/>
      <c r="AU15" s="573"/>
      <c r="AV15" s="573"/>
      <c r="AW15" s="573"/>
      <c r="AX15" s="573"/>
      <c r="AY15" s="573"/>
      <c r="AZ15" s="573"/>
      <c r="BA15" s="573"/>
      <c r="BB15" s="573"/>
      <c r="BC15" s="573"/>
      <c r="BD15" s="573"/>
      <c r="BE15" s="573"/>
      <c r="BF15" s="574"/>
      <c r="BG15" s="575">
        <v>0</v>
      </c>
      <c r="BH15" s="575"/>
      <c r="BI15" s="575"/>
      <c r="BJ15" s="575"/>
      <c r="BK15" s="575"/>
      <c r="BL15" s="575"/>
      <c r="BM15" s="575"/>
      <c r="BN15" s="575"/>
      <c r="BO15" s="575"/>
      <c r="BP15" s="575"/>
      <c r="BQ15" s="575"/>
      <c r="BR15" s="575"/>
      <c r="BS15" s="575"/>
      <c r="BT15" s="575"/>
      <c r="BU15" s="575"/>
      <c r="BV15" s="575"/>
      <c r="BW15" s="575"/>
      <c r="BX15" s="575"/>
      <c r="BY15" s="575"/>
      <c r="BZ15" s="575"/>
      <c r="CA15" s="575"/>
      <c r="CB15" s="575"/>
      <c r="CC15" s="575"/>
      <c r="CD15" s="575"/>
      <c r="CE15" s="575"/>
      <c r="CF15" s="575"/>
      <c r="CG15" s="575"/>
      <c r="CH15" s="575"/>
      <c r="CI15" s="575"/>
      <c r="CJ15" s="575"/>
      <c r="CK15" s="575"/>
      <c r="CL15" s="575"/>
      <c r="CM15" s="575"/>
      <c r="CN15" s="575"/>
      <c r="CO15" s="575"/>
    </row>
    <row r="16" spans="1:93" s="82" customFormat="1" ht="15" customHeight="1" x14ac:dyDescent="0.25">
      <c r="A16" s="89"/>
      <c r="B16" s="573" t="s">
        <v>113</v>
      </c>
      <c r="C16" s="573"/>
      <c r="D16" s="573"/>
      <c r="E16" s="573"/>
      <c r="F16" s="573"/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  <c r="T16" s="573"/>
      <c r="U16" s="573"/>
      <c r="V16" s="573"/>
      <c r="W16" s="573"/>
      <c r="X16" s="573"/>
      <c r="Y16" s="573"/>
      <c r="Z16" s="573"/>
      <c r="AA16" s="573"/>
      <c r="AB16" s="573"/>
      <c r="AC16" s="573"/>
      <c r="AD16" s="573"/>
      <c r="AE16" s="573"/>
      <c r="AF16" s="573"/>
      <c r="AG16" s="573"/>
      <c r="AH16" s="573"/>
      <c r="AI16" s="573"/>
      <c r="AJ16" s="573"/>
      <c r="AK16" s="573"/>
      <c r="AL16" s="573"/>
      <c r="AM16" s="573"/>
      <c r="AN16" s="573"/>
      <c r="AO16" s="573"/>
      <c r="AP16" s="573"/>
      <c r="AQ16" s="573"/>
      <c r="AR16" s="573"/>
      <c r="AS16" s="573"/>
      <c r="AT16" s="573"/>
      <c r="AU16" s="573"/>
      <c r="AV16" s="573"/>
      <c r="AW16" s="573"/>
      <c r="AX16" s="573"/>
      <c r="AY16" s="573"/>
      <c r="AZ16" s="573"/>
      <c r="BA16" s="573"/>
      <c r="BB16" s="573"/>
      <c r="BC16" s="573"/>
      <c r="BD16" s="573"/>
      <c r="BE16" s="573"/>
      <c r="BF16" s="574"/>
      <c r="BG16" s="575">
        <v>0</v>
      </c>
      <c r="BH16" s="575"/>
      <c r="BI16" s="575"/>
      <c r="BJ16" s="575"/>
      <c r="BK16" s="575"/>
      <c r="BL16" s="575"/>
      <c r="BM16" s="575"/>
      <c r="BN16" s="575"/>
      <c r="BO16" s="575"/>
      <c r="BP16" s="575"/>
      <c r="BQ16" s="575"/>
      <c r="BR16" s="575"/>
      <c r="BS16" s="575"/>
      <c r="BT16" s="575"/>
      <c r="BU16" s="575"/>
      <c r="BV16" s="575"/>
      <c r="BW16" s="575"/>
      <c r="BX16" s="575"/>
      <c r="BY16" s="575"/>
      <c r="BZ16" s="575"/>
      <c r="CA16" s="575"/>
      <c r="CB16" s="575"/>
      <c r="CC16" s="575"/>
      <c r="CD16" s="575"/>
      <c r="CE16" s="575"/>
      <c r="CF16" s="575"/>
      <c r="CG16" s="575"/>
      <c r="CH16" s="575"/>
      <c r="CI16" s="575"/>
      <c r="CJ16" s="575"/>
      <c r="CK16" s="575"/>
      <c r="CL16" s="575"/>
      <c r="CM16" s="575"/>
      <c r="CN16" s="575"/>
      <c r="CO16" s="575"/>
    </row>
    <row r="17" spans="1:93" s="82" customFormat="1" ht="15" customHeight="1" x14ac:dyDescent="0.25">
      <c r="A17" s="89"/>
      <c r="B17" s="573" t="s">
        <v>112</v>
      </c>
      <c r="C17" s="573"/>
      <c r="D17" s="573"/>
      <c r="E17" s="573"/>
      <c r="F17" s="573"/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3"/>
      <c r="T17" s="573"/>
      <c r="U17" s="573"/>
      <c r="V17" s="573"/>
      <c r="W17" s="573"/>
      <c r="X17" s="573"/>
      <c r="Y17" s="573"/>
      <c r="Z17" s="573"/>
      <c r="AA17" s="573"/>
      <c r="AB17" s="573"/>
      <c r="AC17" s="573"/>
      <c r="AD17" s="573"/>
      <c r="AE17" s="573"/>
      <c r="AF17" s="573"/>
      <c r="AG17" s="573"/>
      <c r="AH17" s="573"/>
      <c r="AI17" s="573"/>
      <c r="AJ17" s="573"/>
      <c r="AK17" s="573"/>
      <c r="AL17" s="573"/>
      <c r="AM17" s="573"/>
      <c r="AN17" s="573"/>
      <c r="AO17" s="573"/>
      <c r="AP17" s="573"/>
      <c r="AQ17" s="573"/>
      <c r="AR17" s="573"/>
      <c r="AS17" s="573"/>
      <c r="AT17" s="573"/>
      <c r="AU17" s="573"/>
      <c r="AV17" s="573"/>
      <c r="AW17" s="573"/>
      <c r="AX17" s="573"/>
      <c r="AY17" s="573"/>
      <c r="AZ17" s="573"/>
      <c r="BA17" s="573"/>
      <c r="BB17" s="573"/>
      <c r="BC17" s="573"/>
      <c r="BD17" s="573"/>
      <c r="BE17" s="573"/>
      <c r="BF17" s="574"/>
      <c r="BG17" s="575">
        <v>0</v>
      </c>
      <c r="BH17" s="575"/>
      <c r="BI17" s="575"/>
      <c r="BJ17" s="575"/>
      <c r="BK17" s="575"/>
      <c r="BL17" s="575"/>
      <c r="BM17" s="575"/>
      <c r="BN17" s="575"/>
      <c r="BO17" s="575"/>
      <c r="BP17" s="575"/>
      <c r="BQ17" s="575"/>
      <c r="BR17" s="575"/>
      <c r="BS17" s="575"/>
      <c r="BT17" s="575"/>
      <c r="BU17" s="575"/>
      <c r="BV17" s="575"/>
      <c r="BW17" s="575"/>
      <c r="BX17" s="575"/>
      <c r="BY17" s="575"/>
      <c r="BZ17" s="575"/>
      <c r="CA17" s="575"/>
      <c r="CB17" s="575"/>
      <c r="CC17" s="575"/>
      <c r="CD17" s="575"/>
      <c r="CE17" s="575"/>
      <c r="CF17" s="575"/>
      <c r="CG17" s="575"/>
      <c r="CH17" s="575"/>
      <c r="CI17" s="575"/>
      <c r="CJ17" s="575"/>
      <c r="CK17" s="575"/>
      <c r="CL17" s="575"/>
      <c r="CM17" s="575"/>
      <c r="CN17" s="575"/>
      <c r="CO17" s="575"/>
    </row>
    <row r="18" spans="1:93" s="82" customFormat="1" ht="15" customHeight="1" x14ac:dyDescent="0.25">
      <c r="A18" s="89"/>
      <c r="B18" s="573" t="s">
        <v>111</v>
      </c>
      <c r="C18" s="573"/>
      <c r="D18" s="573"/>
      <c r="E18" s="573"/>
      <c r="F18" s="573"/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  <c r="T18" s="573"/>
      <c r="U18" s="573"/>
      <c r="V18" s="573"/>
      <c r="W18" s="573"/>
      <c r="X18" s="573"/>
      <c r="Y18" s="573"/>
      <c r="Z18" s="573"/>
      <c r="AA18" s="573"/>
      <c r="AB18" s="573"/>
      <c r="AC18" s="573"/>
      <c r="AD18" s="573"/>
      <c r="AE18" s="573"/>
      <c r="AF18" s="573"/>
      <c r="AG18" s="573"/>
      <c r="AH18" s="573"/>
      <c r="AI18" s="573"/>
      <c r="AJ18" s="573"/>
      <c r="AK18" s="573"/>
      <c r="AL18" s="573"/>
      <c r="AM18" s="573"/>
      <c r="AN18" s="573"/>
      <c r="AO18" s="573"/>
      <c r="AP18" s="573"/>
      <c r="AQ18" s="573"/>
      <c r="AR18" s="573"/>
      <c r="AS18" s="573"/>
      <c r="AT18" s="573"/>
      <c r="AU18" s="573"/>
      <c r="AV18" s="573"/>
      <c r="AW18" s="573"/>
      <c r="AX18" s="573"/>
      <c r="AY18" s="573"/>
      <c r="AZ18" s="573"/>
      <c r="BA18" s="573"/>
      <c r="BB18" s="573"/>
      <c r="BC18" s="573"/>
      <c r="BD18" s="573"/>
      <c r="BE18" s="573"/>
      <c r="BF18" s="574"/>
      <c r="BG18" s="575">
        <v>0</v>
      </c>
      <c r="BH18" s="575"/>
      <c r="BI18" s="575"/>
      <c r="BJ18" s="575"/>
      <c r="BK18" s="575"/>
      <c r="BL18" s="575"/>
      <c r="BM18" s="575"/>
      <c r="BN18" s="575"/>
      <c r="BO18" s="575"/>
      <c r="BP18" s="575"/>
      <c r="BQ18" s="575"/>
      <c r="BR18" s="575"/>
      <c r="BS18" s="575"/>
      <c r="BT18" s="575"/>
      <c r="BU18" s="575"/>
      <c r="BV18" s="575"/>
      <c r="BW18" s="575"/>
      <c r="BX18" s="575"/>
      <c r="BY18" s="575"/>
      <c r="BZ18" s="575"/>
      <c r="CA18" s="575"/>
      <c r="CB18" s="575"/>
      <c r="CC18" s="575"/>
      <c r="CD18" s="575"/>
      <c r="CE18" s="575"/>
      <c r="CF18" s="575"/>
      <c r="CG18" s="575"/>
      <c r="CH18" s="575"/>
      <c r="CI18" s="575"/>
      <c r="CJ18" s="575"/>
      <c r="CK18" s="575"/>
      <c r="CL18" s="575"/>
      <c r="CM18" s="575"/>
      <c r="CN18" s="575"/>
      <c r="CO18" s="575"/>
    </row>
    <row r="19" spans="1:93" s="82" customFormat="1" ht="15" customHeight="1" x14ac:dyDescent="0.25">
      <c r="A19" s="89"/>
      <c r="B19" s="573" t="s">
        <v>110</v>
      </c>
      <c r="C19" s="573"/>
      <c r="D19" s="573"/>
      <c r="E19" s="573"/>
      <c r="F19" s="573"/>
      <c r="G19" s="573"/>
      <c r="H19" s="573"/>
      <c r="I19" s="573"/>
      <c r="J19" s="573"/>
      <c r="K19" s="573"/>
      <c r="L19" s="573"/>
      <c r="M19" s="573"/>
      <c r="N19" s="573"/>
      <c r="O19" s="573"/>
      <c r="P19" s="573"/>
      <c r="Q19" s="573"/>
      <c r="R19" s="573"/>
      <c r="S19" s="573"/>
      <c r="T19" s="573"/>
      <c r="U19" s="573"/>
      <c r="V19" s="573"/>
      <c r="W19" s="573"/>
      <c r="X19" s="573"/>
      <c r="Y19" s="573"/>
      <c r="Z19" s="573"/>
      <c r="AA19" s="573"/>
      <c r="AB19" s="573"/>
      <c r="AC19" s="573"/>
      <c r="AD19" s="573"/>
      <c r="AE19" s="573"/>
      <c r="AF19" s="573"/>
      <c r="AG19" s="573"/>
      <c r="AH19" s="573"/>
      <c r="AI19" s="573"/>
      <c r="AJ19" s="573"/>
      <c r="AK19" s="573"/>
      <c r="AL19" s="573"/>
      <c r="AM19" s="573"/>
      <c r="AN19" s="573"/>
      <c r="AO19" s="573"/>
      <c r="AP19" s="573"/>
      <c r="AQ19" s="573"/>
      <c r="AR19" s="573"/>
      <c r="AS19" s="573"/>
      <c r="AT19" s="573"/>
      <c r="AU19" s="573"/>
      <c r="AV19" s="573"/>
      <c r="AW19" s="573"/>
      <c r="AX19" s="573"/>
      <c r="AY19" s="573"/>
      <c r="AZ19" s="573"/>
      <c r="BA19" s="573"/>
      <c r="BB19" s="573"/>
      <c r="BC19" s="573"/>
      <c r="BD19" s="573"/>
      <c r="BE19" s="573"/>
      <c r="BF19" s="574"/>
      <c r="BG19" s="575">
        <v>0</v>
      </c>
      <c r="BH19" s="575"/>
      <c r="BI19" s="575"/>
      <c r="BJ19" s="575"/>
      <c r="BK19" s="575"/>
      <c r="BL19" s="575"/>
      <c r="BM19" s="575"/>
      <c r="BN19" s="575"/>
      <c r="BO19" s="575"/>
      <c r="BP19" s="575"/>
      <c r="BQ19" s="575"/>
      <c r="BR19" s="575"/>
      <c r="BS19" s="575"/>
      <c r="BT19" s="575"/>
      <c r="BU19" s="575"/>
      <c r="BV19" s="575"/>
      <c r="BW19" s="575"/>
      <c r="BX19" s="575"/>
      <c r="BY19" s="575"/>
      <c r="BZ19" s="575"/>
      <c r="CA19" s="575"/>
      <c r="CB19" s="575"/>
      <c r="CC19" s="575"/>
      <c r="CD19" s="575"/>
      <c r="CE19" s="575"/>
      <c r="CF19" s="575"/>
      <c r="CG19" s="575"/>
      <c r="CH19" s="575"/>
      <c r="CI19" s="575"/>
      <c r="CJ19" s="575"/>
      <c r="CK19" s="575"/>
      <c r="CL19" s="575"/>
      <c r="CM19" s="575"/>
      <c r="CN19" s="575"/>
      <c r="CO19" s="575"/>
    </row>
    <row r="20" spans="1:93" s="82" customFormat="1" ht="15" customHeight="1" x14ac:dyDescent="0.25">
      <c r="A20" s="89"/>
      <c r="B20" s="573" t="s">
        <v>109</v>
      </c>
      <c r="C20" s="573"/>
      <c r="D20" s="573"/>
      <c r="E20" s="573"/>
      <c r="F20" s="573"/>
      <c r="G20" s="573"/>
      <c r="H20" s="573"/>
      <c r="I20" s="573"/>
      <c r="J20" s="573"/>
      <c r="K20" s="573"/>
      <c r="L20" s="573"/>
      <c r="M20" s="573"/>
      <c r="N20" s="573"/>
      <c r="O20" s="573"/>
      <c r="P20" s="573"/>
      <c r="Q20" s="573"/>
      <c r="R20" s="573"/>
      <c r="S20" s="573"/>
      <c r="T20" s="573"/>
      <c r="U20" s="573"/>
      <c r="V20" s="573"/>
      <c r="W20" s="573"/>
      <c r="X20" s="573"/>
      <c r="Y20" s="573"/>
      <c r="Z20" s="573"/>
      <c r="AA20" s="573"/>
      <c r="AB20" s="573"/>
      <c r="AC20" s="573"/>
      <c r="AD20" s="573"/>
      <c r="AE20" s="573"/>
      <c r="AF20" s="573"/>
      <c r="AG20" s="573"/>
      <c r="AH20" s="573"/>
      <c r="AI20" s="573"/>
      <c r="AJ20" s="573"/>
      <c r="AK20" s="573"/>
      <c r="AL20" s="573"/>
      <c r="AM20" s="573"/>
      <c r="AN20" s="573"/>
      <c r="AO20" s="573"/>
      <c r="AP20" s="573"/>
      <c r="AQ20" s="573"/>
      <c r="AR20" s="573"/>
      <c r="AS20" s="573"/>
      <c r="AT20" s="573"/>
      <c r="AU20" s="573"/>
      <c r="AV20" s="573"/>
      <c r="AW20" s="573"/>
      <c r="AX20" s="573"/>
      <c r="AY20" s="573"/>
      <c r="AZ20" s="573"/>
      <c r="BA20" s="573"/>
      <c r="BB20" s="573"/>
      <c r="BC20" s="573"/>
      <c r="BD20" s="573"/>
      <c r="BE20" s="573"/>
      <c r="BF20" s="574"/>
      <c r="BG20" s="575">
        <v>0</v>
      </c>
      <c r="BH20" s="575"/>
      <c r="BI20" s="575"/>
      <c r="BJ20" s="575"/>
      <c r="BK20" s="575"/>
      <c r="BL20" s="575"/>
      <c r="BM20" s="575"/>
      <c r="BN20" s="575"/>
      <c r="BO20" s="575"/>
      <c r="BP20" s="575"/>
      <c r="BQ20" s="575"/>
      <c r="BR20" s="575"/>
      <c r="BS20" s="575"/>
      <c r="BT20" s="575"/>
      <c r="BU20" s="575"/>
      <c r="BV20" s="575"/>
      <c r="BW20" s="575"/>
      <c r="BX20" s="575"/>
      <c r="BY20" s="575"/>
      <c r="BZ20" s="575"/>
      <c r="CA20" s="575"/>
      <c r="CB20" s="575"/>
      <c r="CC20" s="575"/>
      <c r="CD20" s="575"/>
      <c r="CE20" s="575"/>
      <c r="CF20" s="575"/>
      <c r="CG20" s="575"/>
      <c r="CH20" s="575"/>
      <c r="CI20" s="575"/>
      <c r="CJ20" s="575"/>
      <c r="CK20" s="575"/>
      <c r="CL20" s="575"/>
      <c r="CM20" s="575"/>
      <c r="CN20" s="575"/>
      <c r="CO20" s="575"/>
    </row>
    <row r="21" spans="1:93" s="82" customFormat="1" ht="15" customHeight="1" x14ac:dyDescent="0.25">
      <c r="A21" s="89"/>
      <c r="B21" s="573" t="s">
        <v>108</v>
      </c>
      <c r="C21" s="573"/>
      <c r="D21" s="573"/>
      <c r="E21" s="573"/>
      <c r="F21" s="573"/>
      <c r="G21" s="573"/>
      <c r="H21" s="573"/>
      <c r="I21" s="573"/>
      <c r="J21" s="573"/>
      <c r="K21" s="573"/>
      <c r="L21" s="573"/>
      <c r="M21" s="573"/>
      <c r="N21" s="573"/>
      <c r="O21" s="573"/>
      <c r="P21" s="573"/>
      <c r="Q21" s="573"/>
      <c r="R21" s="573"/>
      <c r="S21" s="573"/>
      <c r="T21" s="573"/>
      <c r="U21" s="573"/>
      <c r="V21" s="573"/>
      <c r="W21" s="573"/>
      <c r="X21" s="573"/>
      <c r="Y21" s="573"/>
      <c r="Z21" s="573"/>
      <c r="AA21" s="573"/>
      <c r="AB21" s="573"/>
      <c r="AC21" s="573"/>
      <c r="AD21" s="573"/>
      <c r="AE21" s="573"/>
      <c r="AF21" s="573"/>
      <c r="AG21" s="573"/>
      <c r="AH21" s="573"/>
      <c r="AI21" s="573"/>
      <c r="AJ21" s="573"/>
      <c r="AK21" s="573"/>
      <c r="AL21" s="573"/>
      <c r="AM21" s="573"/>
      <c r="AN21" s="573"/>
      <c r="AO21" s="573"/>
      <c r="AP21" s="573"/>
      <c r="AQ21" s="573"/>
      <c r="AR21" s="573"/>
      <c r="AS21" s="573"/>
      <c r="AT21" s="573"/>
      <c r="AU21" s="573"/>
      <c r="AV21" s="573"/>
      <c r="AW21" s="573"/>
      <c r="AX21" s="573"/>
      <c r="AY21" s="573"/>
      <c r="AZ21" s="573"/>
      <c r="BA21" s="573"/>
      <c r="BB21" s="573"/>
      <c r="BC21" s="573"/>
      <c r="BD21" s="573"/>
      <c r="BE21" s="573"/>
      <c r="BF21" s="574"/>
      <c r="BG21" s="575">
        <v>0</v>
      </c>
      <c r="BH21" s="575"/>
      <c r="BI21" s="575"/>
      <c r="BJ21" s="575"/>
      <c r="BK21" s="575"/>
      <c r="BL21" s="575"/>
      <c r="BM21" s="575"/>
      <c r="BN21" s="575"/>
      <c r="BO21" s="575"/>
      <c r="BP21" s="575"/>
      <c r="BQ21" s="575"/>
      <c r="BR21" s="575"/>
      <c r="BS21" s="575"/>
      <c r="BT21" s="575"/>
      <c r="BU21" s="575"/>
      <c r="BV21" s="575"/>
      <c r="BW21" s="575"/>
      <c r="BX21" s="575"/>
      <c r="BY21" s="575"/>
      <c r="BZ21" s="575"/>
      <c r="CA21" s="575"/>
      <c r="CB21" s="575"/>
      <c r="CC21" s="575"/>
      <c r="CD21" s="575"/>
      <c r="CE21" s="575"/>
      <c r="CF21" s="575"/>
      <c r="CG21" s="575"/>
      <c r="CH21" s="575"/>
      <c r="CI21" s="575"/>
      <c r="CJ21" s="575"/>
      <c r="CK21" s="575"/>
      <c r="CL21" s="575"/>
      <c r="CM21" s="575"/>
      <c r="CN21" s="575"/>
      <c r="CO21" s="575"/>
    </row>
    <row r="22" spans="1:93" s="82" customFormat="1" ht="15" customHeight="1" x14ac:dyDescent="0.25">
      <c r="A22" s="89"/>
      <c r="B22" s="573" t="s">
        <v>107</v>
      </c>
      <c r="C22" s="573"/>
      <c r="D22" s="573"/>
      <c r="E22" s="573"/>
      <c r="F22" s="573"/>
      <c r="G22" s="573"/>
      <c r="H22" s="573"/>
      <c r="I22" s="573"/>
      <c r="J22" s="573"/>
      <c r="K22" s="573"/>
      <c r="L22" s="573"/>
      <c r="M22" s="573"/>
      <c r="N22" s="573"/>
      <c r="O22" s="573"/>
      <c r="P22" s="573"/>
      <c r="Q22" s="573"/>
      <c r="R22" s="573"/>
      <c r="S22" s="573"/>
      <c r="T22" s="573"/>
      <c r="U22" s="573"/>
      <c r="V22" s="573"/>
      <c r="W22" s="573"/>
      <c r="X22" s="573"/>
      <c r="Y22" s="573"/>
      <c r="Z22" s="573"/>
      <c r="AA22" s="573"/>
      <c r="AB22" s="573"/>
      <c r="AC22" s="573"/>
      <c r="AD22" s="573"/>
      <c r="AE22" s="573"/>
      <c r="AF22" s="573"/>
      <c r="AG22" s="573"/>
      <c r="AH22" s="573"/>
      <c r="AI22" s="573"/>
      <c r="AJ22" s="573"/>
      <c r="AK22" s="573"/>
      <c r="AL22" s="573"/>
      <c r="AM22" s="573"/>
      <c r="AN22" s="573"/>
      <c r="AO22" s="573"/>
      <c r="AP22" s="573"/>
      <c r="AQ22" s="573"/>
      <c r="AR22" s="573"/>
      <c r="AS22" s="573"/>
      <c r="AT22" s="573"/>
      <c r="AU22" s="573"/>
      <c r="AV22" s="573"/>
      <c r="AW22" s="573"/>
      <c r="AX22" s="573"/>
      <c r="AY22" s="573"/>
      <c r="AZ22" s="573"/>
      <c r="BA22" s="573"/>
      <c r="BB22" s="573"/>
      <c r="BC22" s="573"/>
      <c r="BD22" s="573"/>
      <c r="BE22" s="573"/>
      <c r="BF22" s="574"/>
      <c r="BG22" s="575">
        <v>0</v>
      </c>
      <c r="BH22" s="575"/>
      <c r="BI22" s="575"/>
      <c r="BJ22" s="575"/>
      <c r="BK22" s="575"/>
      <c r="BL22" s="575"/>
      <c r="BM22" s="575"/>
      <c r="BN22" s="575"/>
      <c r="BO22" s="575"/>
      <c r="BP22" s="575"/>
      <c r="BQ22" s="575"/>
      <c r="BR22" s="575"/>
      <c r="BS22" s="575"/>
      <c r="BT22" s="575"/>
      <c r="BU22" s="575"/>
      <c r="BV22" s="575"/>
      <c r="BW22" s="575"/>
      <c r="BX22" s="575"/>
      <c r="BY22" s="575"/>
      <c r="BZ22" s="575"/>
      <c r="CA22" s="575"/>
      <c r="CB22" s="575"/>
      <c r="CC22" s="575"/>
      <c r="CD22" s="575"/>
      <c r="CE22" s="575"/>
      <c r="CF22" s="575"/>
      <c r="CG22" s="575"/>
      <c r="CH22" s="575"/>
      <c r="CI22" s="575"/>
      <c r="CJ22" s="575"/>
      <c r="CK22" s="575"/>
      <c r="CL22" s="575"/>
      <c r="CM22" s="575"/>
      <c r="CN22" s="575"/>
      <c r="CO22" s="575"/>
    </row>
    <row r="23" spans="1:93" s="82" customFormat="1" ht="15" customHeight="1" x14ac:dyDescent="0.25">
      <c r="A23" s="89"/>
      <c r="B23" s="573" t="s">
        <v>106</v>
      </c>
      <c r="C23" s="573"/>
      <c r="D23" s="573"/>
      <c r="E23" s="573"/>
      <c r="F23" s="573"/>
      <c r="G23" s="573"/>
      <c r="H23" s="573"/>
      <c r="I23" s="573"/>
      <c r="J23" s="573"/>
      <c r="K23" s="573"/>
      <c r="L23" s="573"/>
      <c r="M23" s="573"/>
      <c r="N23" s="573"/>
      <c r="O23" s="573"/>
      <c r="P23" s="573"/>
      <c r="Q23" s="573"/>
      <c r="R23" s="573"/>
      <c r="S23" s="573"/>
      <c r="T23" s="573"/>
      <c r="U23" s="573"/>
      <c r="V23" s="573"/>
      <c r="W23" s="573"/>
      <c r="X23" s="573"/>
      <c r="Y23" s="573"/>
      <c r="Z23" s="573"/>
      <c r="AA23" s="573"/>
      <c r="AB23" s="573"/>
      <c r="AC23" s="573"/>
      <c r="AD23" s="573"/>
      <c r="AE23" s="573"/>
      <c r="AF23" s="573"/>
      <c r="AG23" s="573"/>
      <c r="AH23" s="573"/>
      <c r="AI23" s="573"/>
      <c r="AJ23" s="573"/>
      <c r="AK23" s="573"/>
      <c r="AL23" s="573"/>
      <c r="AM23" s="573"/>
      <c r="AN23" s="573"/>
      <c r="AO23" s="573"/>
      <c r="AP23" s="573"/>
      <c r="AQ23" s="573"/>
      <c r="AR23" s="573"/>
      <c r="AS23" s="573"/>
      <c r="AT23" s="573"/>
      <c r="AU23" s="573"/>
      <c r="AV23" s="573"/>
      <c r="AW23" s="573"/>
      <c r="AX23" s="573"/>
      <c r="AY23" s="573"/>
      <c r="AZ23" s="573"/>
      <c r="BA23" s="573"/>
      <c r="BB23" s="573"/>
      <c r="BC23" s="573"/>
      <c r="BD23" s="573"/>
      <c r="BE23" s="573"/>
      <c r="BF23" s="574"/>
      <c r="BG23" s="575">
        <v>0</v>
      </c>
      <c r="BH23" s="575"/>
      <c r="BI23" s="575"/>
      <c r="BJ23" s="575"/>
      <c r="BK23" s="575"/>
      <c r="BL23" s="575"/>
      <c r="BM23" s="575"/>
      <c r="BN23" s="575"/>
      <c r="BO23" s="575"/>
      <c r="BP23" s="575"/>
      <c r="BQ23" s="575"/>
      <c r="BR23" s="575"/>
      <c r="BS23" s="575"/>
      <c r="BT23" s="575"/>
      <c r="BU23" s="575"/>
      <c r="BV23" s="575"/>
      <c r="BW23" s="575"/>
      <c r="BX23" s="575"/>
      <c r="BY23" s="575"/>
      <c r="BZ23" s="575"/>
      <c r="CA23" s="575"/>
      <c r="CB23" s="575"/>
      <c r="CC23" s="575"/>
      <c r="CD23" s="575"/>
      <c r="CE23" s="575"/>
      <c r="CF23" s="575"/>
      <c r="CG23" s="575"/>
      <c r="CH23" s="575"/>
      <c r="CI23" s="575"/>
      <c r="CJ23" s="575"/>
      <c r="CK23" s="575"/>
      <c r="CL23" s="575"/>
      <c r="CM23" s="575"/>
      <c r="CN23" s="575"/>
      <c r="CO23" s="575"/>
    </row>
    <row r="24" spans="1:93" s="82" customFormat="1" ht="15" customHeight="1" x14ac:dyDescent="0.25">
      <c r="A24" s="89"/>
      <c r="B24" s="573" t="s">
        <v>105</v>
      </c>
      <c r="C24" s="573"/>
      <c r="D24" s="573"/>
      <c r="E24" s="573"/>
      <c r="F24" s="573"/>
      <c r="G24" s="573"/>
      <c r="H24" s="573"/>
      <c r="I24" s="573"/>
      <c r="J24" s="573"/>
      <c r="K24" s="573"/>
      <c r="L24" s="573"/>
      <c r="M24" s="573"/>
      <c r="N24" s="573"/>
      <c r="O24" s="573"/>
      <c r="P24" s="573"/>
      <c r="Q24" s="573"/>
      <c r="R24" s="573"/>
      <c r="S24" s="573"/>
      <c r="T24" s="573"/>
      <c r="U24" s="573"/>
      <c r="V24" s="573"/>
      <c r="W24" s="573"/>
      <c r="X24" s="573"/>
      <c r="Y24" s="573"/>
      <c r="Z24" s="573"/>
      <c r="AA24" s="573"/>
      <c r="AB24" s="573"/>
      <c r="AC24" s="573"/>
      <c r="AD24" s="573"/>
      <c r="AE24" s="573"/>
      <c r="AF24" s="573"/>
      <c r="AG24" s="573"/>
      <c r="AH24" s="573"/>
      <c r="AI24" s="573"/>
      <c r="AJ24" s="573"/>
      <c r="AK24" s="573"/>
      <c r="AL24" s="573"/>
      <c r="AM24" s="573"/>
      <c r="AN24" s="573"/>
      <c r="AO24" s="573"/>
      <c r="AP24" s="573"/>
      <c r="AQ24" s="573"/>
      <c r="AR24" s="573"/>
      <c r="AS24" s="573"/>
      <c r="AT24" s="573"/>
      <c r="AU24" s="573"/>
      <c r="AV24" s="573"/>
      <c r="AW24" s="573"/>
      <c r="AX24" s="573"/>
      <c r="AY24" s="573"/>
      <c r="AZ24" s="573"/>
      <c r="BA24" s="573"/>
      <c r="BB24" s="573"/>
      <c r="BC24" s="573"/>
      <c r="BD24" s="573"/>
      <c r="BE24" s="573"/>
      <c r="BF24" s="574"/>
      <c r="BG24" s="575">
        <v>12655</v>
      </c>
      <c r="BH24" s="575"/>
      <c r="BI24" s="575"/>
      <c r="BJ24" s="575"/>
      <c r="BK24" s="575"/>
      <c r="BL24" s="575"/>
      <c r="BM24" s="575"/>
      <c r="BN24" s="575"/>
      <c r="BO24" s="575"/>
      <c r="BP24" s="575"/>
      <c r="BQ24" s="575"/>
      <c r="BR24" s="575"/>
      <c r="BS24" s="575"/>
      <c r="BT24" s="575"/>
      <c r="BU24" s="575"/>
      <c r="BV24" s="575"/>
      <c r="BW24" s="575"/>
      <c r="BX24" s="575"/>
      <c r="BY24" s="575"/>
      <c r="BZ24" s="575"/>
      <c r="CA24" s="575"/>
      <c r="CB24" s="575"/>
      <c r="CC24" s="575"/>
      <c r="CD24" s="575"/>
      <c r="CE24" s="575"/>
      <c r="CF24" s="575"/>
      <c r="CG24" s="575"/>
      <c r="CH24" s="575"/>
      <c r="CI24" s="575"/>
      <c r="CJ24" s="575"/>
      <c r="CK24" s="575"/>
      <c r="CL24" s="575"/>
      <c r="CM24" s="575"/>
      <c r="CN24" s="575"/>
      <c r="CO24" s="575"/>
    </row>
    <row r="25" spans="1:93" s="82" customFormat="1" ht="15" customHeight="1" x14ac:dyDescent="0.25">
      <c r="A25" s="89"/>
      <c r="B25" s="573" t="s">
        <v>88</v>
      </c>
      <c r="C25" s="573"/>
      <c r="D25" s="573"/>
      <c r="E25" s="573"/>
      <c r="F25" s="573"/>
      <c r="G25" s="573"/>
      <c r="H25" s="573"/>
      <c r="I25" s="573"/>
      <c r="J25" s="573"/>
      <c r="K25" s="573"/>
      <c r="L25" s="573"/>
      <c r="M25" s="573"/>
      <c r="N25" s="573"/>
      <c r="O25" s="573"/>
      <c r="P25" s="573"/>
      <c r="Q25" s="573"/>
      <c r="R25" s="573"/>
      <c r="S25" s="573"/>
      <c r="T25" s="573"/>
      <c r="U25" s="573"/>
      <c r="V25" s="573"/>
      <c r="W25" s="573"/>
      <c r="X25" s="573"/>
      <c r="Y25" s="573"/>
      <c r="Z25" s="573"/>
      <c r="AA25" s="573"/>
      <c r="AB25" s="573"/>
      <c r="AC25" s="573"/>
      <c r="AD25" s="573"/>
      <c r="AE25" s="573"/>
      <c r="AF25" s="573"/>
      <c r="AG25" s="573"/>
      <c r="AH25" s="573"/>
      <c r="AI25" s="573"/>
      <c r="AJ25" s="573"/>
      <c r="AK25" s="573"/>
      <c r="AL25" s="573"/>
      <c r="AM25" s="573"/>
      <c r="AN25" s="573"/>
      <c r="AO25" s="573"/>
      <c r="AP25" s="573"/>
      <c r="AQ25" s="573"/>
      <c r="AR25" s="573"/>
      <c r="AS25" s="573"/>
      <c r="AT25" s="573"/>
      <c r="AU25" s="573"/>
      <c r="AV25" s="573"/>
      <c r="AW25" s="573"/>
      <c r="AX25" s="573"/>
      <c r="AY25" s="573"/>
      <c r="AZ25" s="573"/>
      <c r="BA25" s="573"/>
      <c r="BB25" s="573"/>
      <c r="BC25" s="573"/>
      <c r="BD25" s="573"/>
      <c r="BE25" s="573"/>
      <c r="BF25" s="574"/>
      <c r="BG25" s="575">
        <f>BG24+BG15</f>
        <v>12655</v>
      </c>
      <c r="BH25" s="575"/>
      <c r="BI25" s="575"/>
      <c r="BJ25" s="575"/>
      <c r="BK25" s="575"/>
      <c r="BL25" s="575"/>
      <c r="BM25" s="575"/>
      <c r="BN25" s="575"/>
      <c r="BO25" s="575"/>
      <c r="BP25" s="575"/>
      <c r="BQ25" s="575"/>
      <c r="BR25" s="575"/>
      <c r="BS25" s="575"/>
      <c r="BT25" s="575"/>
      <c r="BU25" s="575"/>
      <c r="BV25" s="575"/>
      <c r="BW25" s="575"/>
      <c r="BX25" s="575"/>
      <c r="BY25" s="575"/>
      <c r="BZ25" s="575"/>
      <c r="CA25" s="575"/>
      <c r="CB25" s="575"/>
      <c r="CC25" s="575"/>
      <c r="CD25" s="575"/>
      <c r="CE25" s="575"/>
      <c r="CF25" s="575"/>
      <c r="CG25" s="575"/>
      <c r="CH25" s="575"/>
      <c r="CI25" s="575"/>
      <c r="CJ25" s="575"/>
      <c r="CK25" s="575"/>
      <c r="CL25" s="575"/>
      <c r="CM25" s="575"/>
      <c r="CN25" s="575"/>
      <c r="CO25" s="575"/>
    </row>
    <row r="27" spans="1:93" ht="15" x14ac:dyDescent="0.25">
      <c r="A27" s="1"/>
      <c r="B27" s="1"/>
      <c r="C27" s="5"/>
      <c r="D27" s="5"/>
      <c r="E27" s="5"/>
      <c r="F27" s="5"/>
      <c r="G27" s="5"/>
      <c r="H27" s="5"/>
      <c r="I27" s="5"/>
      <c r="J27" s="5"/>
    </row>
    <row r="28" spans="1:93" x14ac:dyDescent="0.2">
      <c r="A28" s="3"/>
      <c r="B28" s="3"/>
    </row>
  </sheetData>
  <mergeCells count="33">
    <mergeCell ref="AX6:CO6"/>
    <mergeCell ref="A8:CO8"/>
    <mergeCell ref="AM9:BZ9"/>
    <mergeCell ref="BG15:CO15"/>
    <mergeCell ref="B15:BF15"/>
    <mergeCell ref="AM10:BZ10"/>
    <mergeCell ref="A14:BF14"/>
    <mergeCell ref="BG14:CO14"/>
    <mergeCell ref="AB11:BU11"/>
    <mergeCell ref="B21:BF21"/>
    <mergeCell ref="BG21:CO21"/>
    <mergeCell ref="B16:BF16"/>
    <mergeCell ref="BG16:CO16"/>
    <mergeCell ref="B17:BF17"/>
    <mergeCell ref="BG17:CO17"/>
    <mergeCell ref="B18:BF18"/>
    <mergeCell ref="BG18:CO18"/>
    <mergeCell ref="A5:AW5"/>
    <mergeCell ref="Z7:AC7"/>
    <mergeCell ref="AD7:CF7"/>
    <mergeCell ref="M7:Y7"/>
    <mergeCell ref="B25:BF25"/>
    <mergeCell ref="BG25:CO25"/>
    <mergeCell ref="B22:BF22"/>
    <mergeCell ref="BG22:CO22"/>
    <mergeCell ref="B23:BF23"/>
    <mergeCell ref="BG23:CO23"/>
    <mergeCell ref="B24:BF24"/>
    <mergeCell ref="BG24:CO24"/>
    <mergeCell ref="B19:BF19"/>
    <mergeCell ref="BG19:CO19"/>
    <mergeCell ref="B20:BF20"/>
    <mergeCell ref="BG20:CO20"/>
  </mergeCells>
  <pageMargins left="0.78740157480314965" right="0.51181102362204722" top="0.59055118110236227" bottom="0.39370078740157483" header="0.19685039370078741" footer="0.19685039370078741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8"/>
  <sheetViews>
    <sheetView view="pageBreakPreview" zoomScaleNormal="100" zoomScaleSheetLayoutView="100" workbookViewId="0">
      <selection activeCell="EG25" sqref="EG25"/>
    </sheetView>
  </sheetViews>
  <sheetFormatPr defaultColWidth="0.85546875" defaultRowHeight="12.75" x14ac:dyDescent="0.2"/>
  <cols>
    <col min="1" max="93" width="1" style="2" customWidth="1"/>
    <col min="94" max="16384" width="0.85546875" style="2"/>
  </cols>
  <sheetData>
    <row r="1" spans="1:93" s="5" customFormat="1" ht="15" x14ac:dyDescent="0.25">
      <c r="CO1" s="34" t="s">
        <v>282</v>
      </c>
    </row>
    <row r="2" spans="1:93" s="5" customFormat="1" ht="10.5" customHeight="1" x14ac:dyDescent="0.25">
      <c r="CO2" s="35" t="s">
        <v>92</v>
      </c>
    </row>
    <row r="3" spans="1:93" s="5" customFormat="1" ht="15" x14ac:dyDescent="0.25">
      <c r="CO3" s="17" t="s">
        <v>119</v>
      </c>
    </row>
    <row r="4" spans="1:93" s="5" customFormat="1" ht="15" x14ac:dyDescent="0.25">
      <c r="CO4" s="17"/>
    </row>
    <row r="5" spans="1:93" s="116" customFormat="1" ht="21.75" customHeight="1" x14ac:dyDescent="0.2">
      <c r="A5" s="572" t="s">
        <v>286</v>
      </c>
      <c r="B5" s="572"/>
      <c r="C5" s="572"/>
      <c r="D5" s="572"/>
      <c r="E5" s="572"/>
      <c r="F5" s="572"/>
      <c r="G5" s="572"/>
      <c r="H5" s="572"/>
      <c r="I5" s="572"/>
      <c r="J5" s="572"/>
      <c r="K5" s="572"/>
      <c r="L5" s="572"/>
      <c r="M5" s="572"/>
      <c r="N5" s="572"/>
      <c r="O5" s="572"/>
      <c r="P5" s="572"/>
      <c r="Q5" s="572"/>
      <c r="R5" s="572"/>
      <c r="S5" s="572"/>
      <c r="T5" s="572"/>
      <c r="U5" s="572"/>
      <c r="V5" s="572"/>
      <c r="W5" s="572"/>
      <c r="X5" s="572"/>
      <c r="Y5" s="572"/>
      <c r="Z5" s="572"/>
      <c r="AA5" s="572"/>
      <c r="AB5" s="572"/>
      <c r="AC5" s="572"/>
      <c r="AD5" s="572"/>
      <c r="AE5" s="572"/>
      <c r="AF5" s="572"/>
      <c r="AG5" s="572"/>
      <c r="AH5" s="572"/>
      <c r="AI5" s="572"/>
      <c r="AJ5" s="572"/>
      <c r="AK5" s="572"/>
      <c r="AL5" s="572"/>
      <c r="AM5" s="572"/>
      <c r="AN5" s="572"/>
      <c r="AO5" s="572"/>
      <c r="AP5" s="572"/>
      <c r="AQ5" s="572"/>
      <c r="AR5" s="572"/>
      <c r="AS5" s="572"/>
      <c r="AT5" s="572"/>
      <c r="AU5" s="572"/>
      <c r="AV5" s="572"/>
      <c r="AW5" s="572"/>
      <c r="AX5" s="115" t="s">
        <v>100</v>
      </c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</row>
    <row r="6" spans="1:93" s="59" customFormat="1" ht="11.25" customHeight="1" x14ac:dyDescent="0.25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AX6" s="558" t="s">
        <v>11</v>
      </c>
      <c r="AY6" s="558"/>
      <c r="AZ6" s="558"/>
      <c r="BA6" s="558"/>
      <c r="BB6" s="558"/>
      <c r="BC6" s="558"/>
      <c r="BD6" s="558"/>
      <c r="BE6" s="558"/>
      <c r="BF6" s="558"/>
      <c r="BG6" s="558"/>
      <c r="BH6" s="558"/>
      <c r="BI6" s="558"/>
      <c r="BJ6" s="558"/>
      <c r="BK6" s="558"/>
      <c r="BL6" s="558"/>
      <c r="BM6" s="558"/>
      <c r="BN6" s="558"/>
      <c r="BO6" s="558"/>
      <c r="BP6" s="558"/>
      <c r="BQ6" s="558"/>
      <c r="BR6" s="558"/>
      <c r="BS6" s="558"/>
      <c r="BT6" s="558"/>
      <c r="BU6" s="558"/>
      <c r="BV6" s="558"/>
      <c r="BW6" s="558"/>
      <c r="BX6" s="558"/>
      <c r="BY6" s="558"/>
      <c r="BZ6" s="558"/>
      <c r="CA6" s="558"/>
      <c r="CB6" s="558"/>
      <c r="CC6" s="558"/>
      <c r="CD6" s="558"/>
      <c r="CE6" s="558"/>
      <c r="CF6" s="558"/>
      <c r="CG6" s="558"/>
      <c r="CH6" s="558"/>
      <c r="CI6" s="558"/>
      <c r="CJ6" s="558"/>
      <c r="CK6" s="558"/>
      <c r="CL6" s="558"/>
      <c r="CM6" s="558"/>
      <c r="CN6" s="558"/>
      <c r="CO6" s="558"/>
    </row>
    <row r="7" spans="1:93" s="59" customFormat="1" ht="15.75" x14ac:dyDescent="0.25">
      <c r="M7" s="580" t="s">
        <v>331</v>
      </c>
      <c r="N7" s="580"/>
      <c r="O7" s="580"/>
      <c r="P7" s="580"/>
      <c r="Q7" s="580"/>
      <c r="R7" s="580"/>
      <c r="S7" s="580"/>
      <c r="T7" s="580"/>
      <c r="U7" s="580"/>
      <c r="V7" s="580"/>
      <c r="W7" s="580"/>
      <c r="X7" s="580"/>
      <c r="Y7" s="580"/>
      <c r="Z7" s="581" t="s">
        <v>482</v>
      </c>
      <c r="AA7" s="581"/>
      <c r="AB7" s="581"/>
      <c r="AC7" s="581"/>
      <c r="AD7" s="557" t="s">
        <v>285</v>
      </c>
      <c r="AE7" s="557"/>
      <c r="AF7" s="557"/>
      <c r="AG7" s="557"/>
      <c r="AH7" s="557"/>
      <c r="AI7" s="557"/>
      <c r="AJ7" s="557"/>
      <c r="AK7" s="557"/>
      <c r="AL7" s="557"/>
      <c r="AM7" s="557"/>
      <c r="AN7" s="557"/>
      <c r="AO7" s="557"/>
      <c r="AP7" s="557"/>
      <c r="AQ7" s="557"/>
      <c r="AR7" s="557"/>
      <c r="AS7" s="557"/>
      <c r="AT7" s="557"/>
      <c r="AU7" s="557"/>
      <c r="AV7" s="557"/>
      <c r="AW7" s="557"/>
      <c r="AX7" s="557"/>
      <c r="AY7" s="557"/>
      <c r="AZ7" s="557"/>
      <c r="BA7" s="557"/>
      <c r="BB7" s="557"/>
      <c r="BC7" s="557"/>
      <c r="BD7" s="557"/>
      <c r="BE7" s="557"/>
      <c r="BF7" s="557"/>
      <c r="BG7" s="557"/>
      <c r="BH7" s="557"/>
      <c r="BI7" s="557"/>
      <c r="BJ7" s="557"/>
      <c r="BK7" s="557"/>
      <c r="BL7" s="557"/>
      <c r="BM7" s="557"/>
      <c r="BN7" s="557"/>
      <c r="BO7" s="557"/>
      <c r="BP7" s="557"/>
      <c r="BQ7" s="557"/>
      <c r="BR7" s="557"/>
      <c r="BS7" s="557"/>
      <c r="BT7" s="557"/>
      <c r="BU7" s="557"/>
      <c r="BV7" s="557"/>
      <c r="BW7" s="557"/>
      <c r="BX7" s="557"/>
      <c r="BY7" s="557"/>
      <c r="BZ7" s="557"/>
      <c r="CA7" s="557"/>
      <c r="CB7" s="557"/>
      <c r="CC7" s="557"/>
      <c r="CD7" s="557"/>
      <c r="CE7" s="557"/>
      <c r="CF7" s="557"/>
      <c r="CG7" s="119"/>
      <c r="CH7" s="119"/>
      <c r="CI7" s="119"/>
      <c r="CJ7" s="119"/>
      <c r="CK7" s="119"/>
      <c r="CL7" s="119"/>
      <c r="CM7" s="119"/>
      <c r="CN7" s="118"/>
      <c r="CO7" s="118"/>
    </row>
    <row r="8" spans="1:93" s="59" customFormat="1" ht="15.75" x14ac:dyDescent="0.25">
      <c r="A8" s="485" t="s">
        <v>287</v>
      </c>
      <c r="B8" s="485"/>
      <c r="C8" s="485"/>
      <c r="D8" s="485"/>
      <c r="E8" s="485"/>
      <c r="F8" s="485"/>
      <c r="G8" s="485"/>
      <c r="H8" s="485"/>
      <c r="I8" s="485"/>
      <c r="J8" s="485"/>
      <c r="K8" s="485"/>
      <c r="L8" s="485"/>
      <c r="M8" s="485"/>
      <c r="N8" s="485"/>
      <c r="O8" s="485"/>
      <c r="P8" s="485"/>
      <c r="Q8" s="485"/>
      <c r="R8" s="485"/>
      <c r="S8" s="485"/>
      <c r="T8" s="485"/>
      <c r="U8" s="485"/>
      <c r="V8" s="485"/>
      <c r="W8" s="485"/>
      <c r="X8" s="485"/>
      <c r="Y8" s="485"/>
      <c r="Z8" s="485"/>
      <c r="AA8" s="485"/>
      <c r="AB8" s="485"/>
      <c r="AC8" s="485"/>
      <c r="AD8" s="485"/>
      <c r="AE8" s="485"/>
      <c r="AF8" s="485"/>
      <c r="AG8" s="485"/>
      <c r="AH8" s="485"/>
      <c r="AI8" s="485"/>
      <c r="AJ8" s="485"/>
      <c r="AK8" s="485"/>
      <c r="AL8" s="485"/>
      <c r="AM8" s="485"/>
      <c r="AN8" s="485"/>
      <c r="AO8" s="485"/>
      <c r="AP8" s="485"/>
      <c r="AQ8" s="485"/>
      <c r="AR8" s="485"/>
      <c r="AS8" s="485"/>
      <c r="AT8" s="485"/>
      <c r="AU8" s="485"/>
      <c r="AV8" s="485"/>
      <c r="AW8" s="485"/>
      <c r="AX8" s="485"/>
      <c r="AY8" s="485"/>
      <c r="AZ8" s="485"/>
      <c r="BA8" s="485"/>
      <c r="BB8" s="485"/>
      <c r="BC8" s="485"/>
      <c r="BD8" s="485"/>
      <c r="BE8" s="485"/>
      <c r="BF8" s="485"/>
      <c r="BG8" s="485"/>
      <c r="BH8" s="485"/>
      <c r="BI8" s="485"/>
      <c r="BJ8" s="485"/>
      <c r="BK8" s="485"/>
      <c r="BL8" s="485"/>
      <c r="BM8" s="485"/>
      <c r="BN8" s="485"/>
      <c r="BO8" s="485"/>
      <c r="BP8" s="485"/>
      <c r="BQ8" s="485"/>
      <c r="BR8" s="485"/>
      <c r="BS8" s="485"/>
      <c r="BT8" s="485"/>
      <c r="BU8" s="485"/>
      <c r="BV8" s="485"/>
      <c r="BW8" s="485"/>
      <c r="BX8" s="485"/>
      <c r="BY8" s="485"/>
      <c r="BZ8" s="485"/>
      <c r="CA8" s="485"/>
      <c r="CB8" s="485"/>
      <c r="CC8" s="485"/>
      <c r="CD8" s="485"/>
      <c r="CE8" s="485"/>
      <c r="CF8" s="485"/>
      <c r="CG8" s="485"/>
      <c r="CH8" s="485"/>
      <c r="CI8" s="485"/>
      <c r="CJ8" s="485"/>
      <c r="CK8" s="485"/>
      <c r="CL8" s="485"/>
      <c r="CM8" s="485"/>
      <c r="CN8" s="485"/>
      <c r="CO8" s="485"/>
    </row>
    <row r="9" spans="1:93" s="59" customFormat="1" ht="15.75" customHeight="1" x14ac:dyDescent="0.25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U9" s="118"/>
      <c r="V9" s="118"/>
      <c r="W9" s="118"/>
      <c r="X9" s="118"/>
      <c r="Y9" s="118"/>
      <c r="Z9" s="118"/>
      <c r="AA9" s="118"/>
      <c r="AB9" s="118"/>
      <c r="AC9" s="2"/>
      <c r="AD9" s="118"/>
      <c r="AE9" s="118"/>
      <c r="AF9" s="118"/>
      <c r="AG9" s="118"/>
      <c r="AH9" s="118"/>
      <c r="AI9" s="118"/>
      <c r="AJ9" s="118"/>
      <c r="AK9" s="118"/>
      <c r="AL9" s="117" t="s">
        <v>284</v>
      </c>
      <c r="AM9" s="554" t="s">
        <v>159</v>
      </c>
      <c r="AN9" s="554"/>
      <c r="AO9" s="554"/>
      <c r="AP9" s="554"/>
      <c r="AQ9" s="554"/>
      <c r="AR9" s="554"/>
      <c r="AS9" s="554"/>
      <c r="AT9" s="554"/>
      <c r="AU9" s="554"/>
      <c r="AV9" s="554"/>
      <c r="AW9" s="554"/>
      <c r="AX9" s="554"/>
      <c r="AY9" s="554"/>
      <c r="AZ9" s="554"/>
      <c r="BA9" s="554"/>
      <c r="BB9" s="554"/>
      <c r="BC9" s="554"/>
      <c r="BD9" s="554"/>
      <c r="BE9" s="554"/>
      <c r="BF9" s="554"/>
      <c r="BG9" s="554"/>
      <c r="BH9" s="554"/>
      <c r="BI9" s="554"/>
      <c r="BJ9" s="554"/>
      <c r="BK9" s="554"/>
      <c r="BL9" s="554"/>
      <c r="BM9" s="554"/>
      <c r="BN9" s="554"/>
      <c r="BO9" s="554"/>
      <c r="BP9" s="554"/>
      <c r="BQ9" s="554"/>
      <c r="BR9" s="554"/>
      <c r="BS9" s="554"/>
      <c r="BT9" s="554"/>
      <c r="BU9" s="554"/>
      <c r="BV9" s="554"/>
      <c r="BW9" s="554"/>
      <c r="BX9" s="554"/>
      <c r="BY9" s="554"/>
      <c r="BZ9" s="554"/>
      <c r="CA9" s="118"/>
      <c r="CB9" s="118"/>
      <c r="CC9" s="118"/>
      <c r="CD9" s="118"/>
      <c r="CE9" s="118"/>
      <c r="CF9" s="118"/>
      <c r="CG9" s="118"/>
      <c r="CH9" s="118"/>
      <c r="CI9" s="118"/>
      <c r="CJ9" s="118"/>
      <c r="CK9" s="118"/>
      <c r="CL9" s="118"/>
      <c r="CM9" s="118"/>
      <c r="CN9" s="118"/>
      <c r="CO9" s="118"/>
    </row>
    <row r="10" spans="1:93" s="59" customFormat="1" ht="11.25" customHeight="1" x14ac:dyDescent="0.25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58" t="s">
        <v>122</v>
      </c>
      <c r="AN10" s="558"/>
      <c r="AO10" s="558"/>
      <c r="AP10" s="558"/>
      <c r="AQ10" s="558"/>
      <c r="AR10" s="558"/>
      <c r="AS10" s="558"/>
      <c r="AT10" s="558"/>
      <c r="AU10" s="558"/>
      <c r="AV10" s="558"/>
      <c r="AW10" s="558"/>
      <c r="AX10" s="558"/>
      <c r="AY10" s="558"/>
      <c r="AZ10" s="558"/>
      <c r="BA10" s="558"/>
      <c r="BB10" s="558"/>
      <c r="BC10" s="558"/>
      <c r="BD10" s="558"/>
      <c r="BE10" s="558"/>
      <c r="BF10" s="558"/>
      <c r="BG10" s="558"/>
      <c r="BH10" s="558"/>
      <c r="BI10" s="558"/>
      <c r="BJ10" s="558"/>
      <c r="BK10" s="558"/>
      <c r="BL10" s="558"/>
      <c r="BM10" s="558"/>
      <c r="BN10" s="558"/>
      <c r="BO10" s="558"/>
      <c r="BP10" s="558"/>
      <c r="BQ10" s="558"/>
      <c r="BR10" s="558"/>
      <c r="BS10" s="558"/>
      <c r="BT10" s="558"/>
      <c r="BU10" s="558"/>
      <c r="BV10" s="558"/>
      <c r="BW10" s="558"/>
      <c r="BX10" s="558"/>
      <c r="BY10" s="558"/>
      <c r="BZ10" s="558"/>
      <c r="CA10" s="118"/>
      <c r="CB10" s="118"/>
      <c r="CC10" s="118"/>
      <c r="CD10" s="118"/>
      <c r="CE10" s="118"/>
      <c r="CF10" s="118"/>
      <c r="CG10" s="118"/>
      <c r="CH10" s="118"/>
      <c r="CI10" s="118"/>
      <c r="CJ10" s="118"/>
      <c r="CK10" s="118"/>
      <c r="CL10" s="118"/>
      <c r="CM10" s="118"/>
      <c r="CN10" s="118"/>
      <c r="CO10" s="118"/>
    </row>
    <row r="11" spans="1:93" s="5" customFormat="1" ht="15" customHeight="1" x14ac:dyDescent="0.25">
      <c r="A11" s="5" t="s">
        <v>123</v>
      </c>
      <c r="C11" s="90" t="s">
        <v>138</v>
      </c>
      <c r="D11" s="90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</row>
    <row r="12" spans="1:93" ht="11.25" customHeight="1" x14ac:dyDescent="0.2">
      <c r="A12" s="20"/>
      <c r="B12" s="20"/>
      <c r="C12" s="61" t="s">
        <v>65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</row>
    <row r="13" spans="1:93" ht="15" x14ac:dyDescent="0.25">
      <c r="N13" s="5"/>
      <c r="BG13" s="579" t="s">
        <v>605</v>
      </c>
      <c r="BH13" s="579"/>
      <c r="BI13" s="579"/>
      <c r="BJ13" s="579"/>
      <c r="BK13" s="579"/>
      <c r="BL13" s="579"/>
      <c r="BM13" s="579"/>
      <c r="BN13" s="579"/>
      <c r="BO13" s="579"/>
      <c r="BP13" s="579"/>
      <c r="BQ13" s="579"/>
      <c r="BR13" s="579"/>
      <c r="BS13" s="579"/>
      <c r="BT13" s="579"/>
      <c r="BU13" s="579"/>
      <c r="BV13" s="579"/>
      <c r="BW13" s="579"/>
      <c r="BX13" s="579"/>
      <c r="BY13" s="579"/>
      <c r="BZ13" s="579"/>
      <c r="CA13" s="579"/>
      <c r="CB13" s="579"/>
      <c r="CC13" s="579"/>
      <c r="CD13" s="579"/>
      <c r="CE13" s="579"/>
      <c r="CF13" s="579"/>
      <c r="CG13" s="579"/>
      <c r="CH13" s="579"/>
      <c r="CI13" s="579"/>
      <c r="CJ13" s="579"/>
      <c r="CK13" s="579"/>
      <c r="CL13" s="579"/>
      <c r="CM13" s="579"/>
      <c r="CN13" s="579"/>
      <c r="CO13" s="579"/>
    </row>
    <row r="14" spans="1:93" s="91" customFormat="1" ht="14.25" customHeight="1" x14ac:dyDescent="0.2">
      <c r="A14" s="576" t="s">
        <v>283</v>
      </c>
      <c r="B14" s="576"/>
      <c r="C14" s="576"/>
      <c r="D14" s="576"/>
      <c r="E14" s="576"/>
      <c r="F14" s="576"/>
      <c r="G14" s="576"/>
      <c r="H14" s="576"/>
      <c r="I14" s="576"/>
      <c r="J14" s="576"/>
      <c r="K14" s="576"/>
      <c r="L14" s="576"/>
      <c r="M14" s="576"/>
      <c r="N14" s="576"/>
      <c r="O14" s="576"/>
      <c r="P14" s="576"/>
      <c r="Q14" s="576"/>
      <c r="R14" s="576"/>
      <c r="S14" s="576"/>
      <c r="T14" s="576"/>
      <c r="U14" s="576"/>
      <c r="V14" s="576"/>
      <c r="W14" s="576"/>
      <c r="X14" s="576"/>
      <c r="Y14" s="576"/>
      <c r="Z14" s="576"/>
      <c r="AA14" s="576"/>
      <c r="AB14" s="576"/>
      <c r="AC14" s="576"/>
      <c r="AD14" s="576"/>
      <c r="AE14" s="576"/>
      <c r="AF14" s="576"/>
      <c r="AG14" s="576"/>
      <c r="AH14" s="576"/>
      <c r="AI14" s="576"/>
      <c r="AJ14" s="576"/>
      <c r="AK14" s="576"/>
      <c r="AL14" s="576"/>
      <c r="AM14" s="576"/>
      <c r="AN14" s="576"/>
      <c r="AO14" s="576"/>
      <c r="AP14" s="576"/>
      <c r="AQ14" s="576"/>
      <c r="AR14" s="576"/>
      <c r="AS14" s="576"/>
      <c r="AT14" s="576"/>
      <c r="AU14" s="576"/>
      <c r="AV14" s="576"/>
      <c r="AW14" s="576"/>
      <c r="AX14" s="576"/>
      <c r="AY14" s="576"/>
      <c r="AZ14" s="576"/>
      <c r="BA14" s="576"/>
      <c r="BB14" s="576"/>
      <c r="BC14" s="576"/>
      <c r="BD14" s="576"/>
      <c r="BE14" s="576"/>
      <c r="BF14" s="576"/>
      <c r="BG14" s="576" t="s">
        <v>325</v>
      </c>
      <c r="BH14" s="576"/>
      <c r="BI14" s="576"/>
      <c r="BJ14" s="576"/>
      <c r="BK14" s="576"/>
      <c r="BL14" s="576"/>
      <c r="BM14" s="576"/>
      <c r="BN14" s="576"/>
      <c r="BO14" s="576"/>
      <c r="BP14" s="576"/>
      <c r="BQ14" s="576"/>
      <c r="BR14" s="576"/>
      <c r="BS14" s="576"/>
      <c r="BT14" s="576"/>
      <c r="BU14" s="576"/>
      <c r="BV14" s="576"/>
      <c r="BW14" s="576"/>
      <c r="BX14" s="576"/>
      <c r="BY14" s="576"/>
      <c r="BZ14" s="576"/>
      <c r="CA14" s="576"/>
      <c r="CB14" s="576"/>
      <c r="CC14" s="576"/>
      <c r="CD14" s="576"/>
      <c r="CE14" s="576"/>
      <c r="CF14" s="576"/>
      <c r="CG14" s="576"/>
      <c r="CH14" s="576"/>
      <c r="CI14" s="576"/>
      <c r="CJ14" s="576"/>
      <c r="CK14" s="576"/>
      <c r="CL14" s="576"/>
      <c r="CM14" s="576"/>
      <c r="CN14" s="576"/>
      <c r="CO14" s="576"/>
    </row>
    <row r="15" spans="1:93" s="82" customFormat="1" ht="15" customHeight="1" x14ac:dyDescent="0.25">
      <c r="A15" s="89"/>
      <c r="B15" s="573" t="s">
        <v>114</v>
      </c>
      <c r="C15" s="573"/>
      <c r="D15" s="573"/>
      <c r="E15" s="573"/>
      <c r="F15" s="573"/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3"/>
      <c r="T15" s="573"/>
      <c r="U15" s="573"/>
      <c r="V15" s="573"/>
      <c r="W15" s="573"/>
      <c r="X15" s="573"/>
      <c r="Y15" s="573"/>
      <c r="Z15" s="573"/>
      <c r="AA15" s="573"/>
      <c r="AB15" s="573"/>
      <c r="AC15" s="573"/>
      <c r="AD15" s="573"/>
      <c r="AE15" s="573"/>
      <c r="AF15" s="573"/>
      <c r="AG15" s="573"/>
      <c r="AH15" s="573"/>
      <c r="AI15" s="573"/>
      <c r="AJ15" s="573"/>
      <c r="AK15" s="573"/>
      <c r="AL15" s="573"/>
      <c r="AM15" s="573"/>
      <c r="AN15" s="573"/>
      <c r="AO15" s="573"/>
      <c r="AP15" s="573"/>
      <c r="AQ15" s="573"/>
      <c r="AR15" s="573"/>
      <c r="AS15" s="573"/>
      <c r="AT15" s="573"/>
      <c r="AU15" s="573"/>
      <c r="AV15" s="573"/>
      <c r="AW15" s="573"/>
      <c r="AX15" s="573"/>
      <c r="AY15" s="573"/>
      <c r="AZ15" s="573"/>
      <c r="BA15" s="573"/>
      <c r="BB15" s="573"/>
      <c r="BC15" s="573"/>
      <c r="BD15" s="573"/>
      <c r="BE15" s="573"/>
      <c r="BF15" s="574"/>
      <c r="BG15" s="575">
        <v>0</v>
      </c>
      <c r="BH15" s="575"/>
      <c r="BI15" s="575"/>
      <c r="BJ15" s="575"/>
      <c r="BK15" s="575"/>
      <c r="BL15" s="575"/>
      <c r="BM15" s="575"/>
      <c r="BN15" s="575"/>
      <c r="BO15" s="575"/>
      <c r="BP15" s="575"/>
      <c r="BQ15" s="575"/>
      <c r="BR15" s="575"/>
      <c r="BS15" s="575"/>
      <c r="BT15" s="575"/>
      <c r="BU15" s="575"/>
      <c r="BV15" s="575"/>
      <c r="BW15" s="575"/>
      <c r="BX15" s="575"/>
      <c r="BY15" s="575"/>
      <c r="BZ15" s="575"/>
      <c r="CA15" s="575"/>
      <c r="CB15" s="575"/>
      <c r="CC15" s="575"/>
      <c r="CD15" s="575"/>
      <c r="CE15" s="575"/>
      <c r="CF15" s="575"/>
      <c r="CG15" s="575"/>
      <c r="CH15" s="575"/>
      <c r="CI15" s="575"/>
      <c r="CJ15" s="575"/>
      <c r="CK15" s="575"/>
      <c r="CL15" s="575"/>
      <c r="CM15" s="575"/>
      <c r="CN15" s="575"/>
      <c r="CO15" s="575"/>
    </row>
    <row r="16" spans="1:93" s="82" customFormat="1" ht="15" customHeight="1" x14ac:dyDescent="0.25">
      <c r="A16" s="89"/>
      <c r="B16" s="573" t="s">
        <v>113</v>
      </c>
      <c r="C16" s="573"/>
      <c r="D16" s="573"/>
      <c r="E16" s="573"/>
      <c r="F16" s="573"/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  <c r="T16" s="573"/>
      <c r="U16" s="573"/>
      <c r="V16" s="573"/>
      <c r="W16" s="573"/>
      <c r="X16" s="573"/>
      <c r="Y16" s="573"/>
      <c r="Z16" s="573"/>
      <c r="AA16" s="573"/>
      <c r="AB16" s="573"/>
      <c r="AC16" s="573"/>
      <c r="AD16" s="573"/>
      <c r="AE16" s="573"/>
      <c r="AF16" s="573"/>
      <c r="AG16" s="573"/>
      <c r="AH16" s="573"/>
      <c r="AI16" s="573"/>
      <c r="AJ16" s="573"/>
      <c r="AK16" s="573"/>
      <c r="AL16" s="573"/>
      <c r="AM16" s="573"/>
      <c r="AN16" s="573"/>
      <c r="AO16" s="573"/>
      <c r="AP16" s="573"/>
      <c r="AQ16" s="573"/>
      <c r="AR16" s="573"/>
      <c r="AS16" s="573"/>
      <c r="AT16" s="573"/>
      <c r="AU16" s="573"/>
      <c r="AV16" s="573"/>
      <c r="AW16" s="573"/>
      <c r="AX16" s="573"/>
      <c r="AY16" s="573"/>
      <c r="AZ16" s="573"/>
      <c r="BA16" s="573"/>
      <c r="BB16" s="573"/>
      <c r="BC16" s="573"/>
      <c r="BD16" s="573"/>
      <c r="BE16" s="573"/>
      <c r="BF16" s="574"/>
      <c r="BG16" s="575">
        <v>0</v>
      </c>
      <c r="BH16" s="575"/>
      <c r="BI16" s="575"/>
      <c r="BJ16" s="575"/>
      <c r="BK16" s="575"/>
      <c r="BL16" s="575"/>
      <c r="BM16" s="575"/>
      <c r="BN16" s="575"/>
      <c r="BO16" s="575"/>
      <c r="BP16" s="575"/>
      <c r="BQ16" s="575"/>
      <c r="BR16" s="575"/>
      <c r="BS16" s="575"/>
      <c r="BT16" s="575"/>
      <c r="BU16" s="575"/>
      <c r="BV16" s="575"/>
      <c r="BW16" s="575"/>
      <c r="BX16" s="575"/>
      <c r="BY16" s="575"/>
      <c r="BZ16" s="575"/>
      <c r="CA16" s="575"/>
      <c r="CB16" s="575"/>
      <c r="CC16" s="575"/>
      <c r="CD16" s="575"/>
      <c r="CE16" s="575"/>
      <c r="CF16" s="575"/>
      <c r="CG16" s="575"/>
      <c r="CH16" s="575"/>
      <c r="CI16" s="575"/>
      <c r="CJ16" s="575"/>
      <c r="CK16" s="575"/>
      <c r="CL16" s="575"/>
      <c r="CM16" s="575"/>
      <c r="CN16" s="575"/>
      <c r="CO16" s="575"/>
    </row>
    <row r="17" spans="1:93" s="82" customFormat="1" ht="15" customHeight="1" x14ac:dyDescent="0.25">
      <c r="A17" s="89"/>
      <c r="B17" s="573" t="s">
        <v>112</v>
      </c>
      <c r="C17" s="573"/>
      <c r="D17" s="573"/>
      <c r="E17" s="573"/>
      <c r="F17" s="573"/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3"/>
      <c r="T17" s="573"/>
      <c r="U17" s="573"/>
      <c r="V17" s="573"/>
      <c r="W17" s="573"/>
      <c r="X17" s="573"/>
      <c r="Y17" s="573"/>
      <c r="Z17" s="573"/>
      <c r="AA17" s="573"/>
      <c r="AB17" s="573"/>
      <c r="AC17" s="573"/>
      <c r="AD17" s="573"/>
      <c r="AE17" s="573"/>
      <c r="AF17" s="573"/>
      <c r="AG17" s="573"/>
      <c r="AH17" s="573"/>
      <c r="AI17" s="573"/>
      <c r="AJ17" s="573"/>
      <c r="AK17" s="573"/>
      <c r="AL17" s="573"/>
      <c r="AM17" s="573"/>
      <c r="AN17" s="573"/>
      <c r="AO17" s="573"/>
      <c r="AP17" s="573"/>
      <c r="AQ17" s="573"/>
      <c r="AR17" s="573"/>
      <c r="AS17" s="573"/>
      <c r="AT17" s="573"/>
      <c r="AU17" s="573"/>
      <c r="AV17" s="573"/>
      <c r="AW17" s="573"/>
      <c r="AX17" s="573"/>
      <c r="AY17" s="573"/>
      <c r="AZ17" s="573"/>
      <c r="BA17" s="573"/>
      <c r="BB17" s="573"/>
      <c r="BC17" s="573"/>
      <c r="BD17" s="573"/>
      <c r="BE17" s="573"/>
      <c r="BF17" s="574"/>
      <c r="BG17" s="575">
        <v>0</v>
      </c>
      <c r="BH17" s="575"/>
      <c r="BI17" s="575"/>
      <c r="BJ17" s="575"/>
      <c r="BK17" s="575"/>
      <c r="BL17" s="575"/>
      <c r="BM17" s="575"/>
      <c r="BN17" s="575"/>
      <c r="BO17" s="575"/>
      <c r="BP17" s="575"/>
      <c r="BQ17" s="575"/>
      <c r="BR17" s="575"/>
      <c r="BS17" s="575"/>
      <c r="BT17" s="575"/>
      <c r="BU17" s="575"/>
      <c r="BV17" s="575"/>
      <c r="BW17" s="575"/>
      <c r="BX17" s="575"/>
      <c r="BY17" s="575"/>
      <c r="BZ17" s="575"/>
      <c r="CA17" s="575"/>
      <c r="CB17" s="575"/>
      <c r="CC17" s="575"/>
      <c r="CD17" s="575"/>
      <c r="CE17" s="575"/>
      <c r="CF17" s="575"/>
      <c r="CG17" s="575"/>
      <c r="CH17" s="575"/>
      <c r="CI17" s="575"/>
      <c r="CJ17" s="575"/>
      <c r="CK17" s="575"/>
      <c r="CL17" s="575"/>
      <c r="CM17" s="575"/>
      <c r="CN17" s="575"/>
      <c r="CO17" s="575"/>
    </row>
    <row r="18" spans="1:93" s="82" customFormat="1" ht="15" customHeight="1" x14ac:dyDescent="0.25">
      <c r="A18" s="89"/>
      <c r="B18" s="573" t="s">
        <v>111</v>
      </c>
      <c r="C18" s="573"/>
      <c r="D18" s="573"/>
      <c r="E18" s="573"/>
      <c r="F18" s="573"/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  <c r="T18" s="573"/>
      <c r="U18" s="573"/>
      <c r="V18" s="573"/>
      <c r="W18" s="573"/>
      <c r="X18" s="573"/>
      <c r="Y18" s="573"/>
      <c r="Z18" s="573"/>
      <c r="AA18" s="573"/>
      <c r="AB18" s="573"/>
      <c r="AC18" s="573"/>
      <c r="AD18" s="573"/>
      <c r="AE18" s="573"/>
      <c r="AF18" s="573"/>
      <c r="AG18" s="573"/>
      <c r="AH18" s="573"/>
      <c r="AI18" s="573"/>
      <c r="AJ18" s="573"/>
      <c r="AK18" s="573"/>
      <c r="AL18" s="573"/>
      <c r="AM18" s="573"/>
      <c r="AN18" s="573"/>
      <c r="AO18" s="573"/>
      <c r="AP18" s="573"/>
      <c r="AQ18" s="573"/>
      <c r="AR18" s="573"/>
      <c r="AS18" s="573"/>
      <c r="AT18" s="573"/>
      <c r="AU18" s="573"/>
      <c r="AV18" s="573"/>
      <c r="AW18" s="573"/>
      <c r="AX18" s="573"/>
      <c r="AY18" s="573"/>
      <c r="AZ18" s="573"/>
      <c r="BA18" s="573"/>
      <c r="BB18" s="573"/>
      <c r="BC18" s="573"/>
      <c r="BD18" s="573"/>
      <c r="BE18" s="573"/>
      <c r="BF18" s="574"/>
      <c r="BG18" s="575">
        <v>0</v>
      </c>
      <c r="BH18" s="575"/>
      <c r="BI18" s="575"/>
      <c r="BJ18" s="575"/>
      <c r="BK18" s="575"/>
      <c r="BL18" s="575"/>
      <c r="BM18" s="575"/>
      <c r="BN18" s="575"/>
      <c r="BO18" s="575"/>
      <c r="BP18" s="575"/>
      <c r="BQ18" s="575"/>
      <c r="BR18" s="575"/>
      <c r="BS18" s="575"/>
      <c r="BT18" s="575"/>
      <c r="BU18" s="575"/>
      <c r="BV18" s="575"/>
      <c r="BW18" s="575"/>
      <c r="BX18" s="575"/>
      <c r="BY18" s="575"/>
      <c r="BZ18" s="575"/>
      <c r="CA18" s="575"/>
      <c r="CB18" s="575"/>
      <c r="CC18" s="575"/>
      <c r="CD18" s="575"/>
      <c r="CE18" s="575"/>
      <c r="CF18" s="575"/>
      <c r="CG18" s="575"/>
      <c r="CH18" s="575"/>
      <c r="CI18" s="575"/>
      <c r="CJ18" s="575"/>
      <c r="CK18" s="575"/>
      <c r="CL18" s="575"/>
      <c r="CM18" s="575"/>
      <c r="CN18" s="575"/>
      <c r="CO18" s="575"/>
    </row>
    <row r="19" spans="1:93" s="82" customFormat="1" ht="15" customHeight="1" x14ac:dyDescent="0.25">
      <c r="A19" s="89"/>
      <c r="B19" s="573" t="s">
        <v>110</v>
      </c>
      <c r="C19" s="573"/>
      <c r="D19" s="573"/>
      <c r="E19" s="573"/>
      <c r="F19" s="573"/>
      <c r="G19" s="573"/>
      <c r="H19" s="573"/>
      <c r="I19" s="573"/>
      <c r="J19" s="573"/>
      <c r="K19" s="573"/>
      <c r="L19" s="573"/>
      <c r="M19" s="573"/>
      <c r="N19" s="573"/>
      <c r="O19" s="573"/>
      <c r="P19" s="573"/>
      <c r="Q19" s="573"/>
      <c r="R19" s="573"/>
      <c r="S19" s="573"/>
      <c r="T19" s="573"/>
      <c r="U19" s="573"/>
      <c r="V19" s="573"/>
      <c r="W19" s="573"/>
      <c r="X19" s="573"/>
      <c r="Y19" s="573"/>
      <c r="Z19" s="573"/>
      <c r="AA19" s="573"/>
      <c r="AB19" s="573"/>
      <c r="AC19" s="573"/>
      <c r="AD19" s="573"/>
      <c r="AE19" s="573"/>
      <c r="AF19" s="573"/>
      <c r="AG19" s="573"/>
      <c r="AH19" s="573"/>
      <c r="AI19" s="573"/>
      <c r="AJ19" s="573"/>
      <c r="AK19" s="573"/>
      <c r="AL19" s="573"/>
      <c r="AM19" s="573"/>
      <c r="AN19" s="573"/>
      <c r="AO19" s="573"/>
      <c r="AP19" s="573"/>
      <c r="AQ19" s="573"/>
      <c r="AR19" s="573"/>
      <c r="AS19" s="573"/>
      <c r="AT19" s="573"/>
      <c r="AU19" s="573"/>
      <c r="AV19" s="573"/>
      <c r="AW19" s="573"/>
      <c r="AX19" s="573"/>
      <c r="AY19" s="573"/>
      <c r="AZ19" s="573"/>
      <c r="BA19" s="573"/>
      <c r="BB19" s="573"/>
      <c r="BC19" s="573"/>
      <c r="BD19" s="573"/>
      <c r="BE19" s="573"/>
      <c r="BF19" s="574"/>
      <c r="BG19" s="575">
        <v>0</v>
      </c>
      <c r="BH19" s="575"/>
      <c r="BI19" s="575"/>
      <c r="BJ19" s="575"/>
      <c r="BK19" s="575"/>
      <c r="BL19" s="575"/>
      <c r="BM19" s="575"/>
      <c r="BN19" s="575"/>
      <c r="BO19" s="575"/>
      <c r="BP19" s="575"/>
      <c r="BQ19" s="575"/>
      <c r="BR19" s="575"/>
      <c r="BS19" s="575"/>
      <c r="BT19" s="575"/>
      <c r="BU19" s="575"/>
      <c r="BV19" s="575"/>
      <c r="BW19" s="575"/>
      <c r="BX19" s="575"/>
      <c r="BY19" s="575"/>
      <c r="BZ19" s="575"/>
      <c r="CA19" s="575"/>
      <c r="CB19" s="575"/>
      <c r="CC19" s="575"/>
      <c r="CD19" s="575"/>
      <c r="CE19" s="575"/>
      <c r="CF19" s="575"/>
      <c r="CG19" s="575"/>
      <c r="CH19" s="575"/>
      <c r="CI19" s="575"/>
      <c r="CJ19" s="575"/>
      <c r="CK19" s="575"/>
      <c r="CL19" s="575"/>
      <c r="CM19" s="575"/>
      <c r="CN19" s="575"/>
      <c r="CO19" s="575"/>
    </row>
    <row r="20" spans="1:93" s="82" customFormat="1" ht="15" customHeight="1" x14ac:dyDescent="0.25">
      <c r="A20" s="89"/>
      <c r="B20" s="573" t="s">
        <v>109</v>
      </c>
      <c r="C20" s="573"/>
      <c r="D20" s="573"/>
      <c r="E20" s="573"/>
      <c r="F20" s="573"/>
      <c r="G20" s="573"/>
      <c r="H20" s="573"/>
      <c r="I20" s="573"/>
      <c r="J20" s="573"/>
      <c r="K20" s="573"/>
      <c r="L20" s="573"/>
      <c r="M20" s="573"/>
      <c r="N20" s="573"/>
      <c r="O20" s="573"/>
      <c r="P20" s="573"/>
      <c r="Q20" s="573"/>
      <c r="R20" s="573"/>
      <c r="S20" s="573"/>
      <c r="T20" s="573"/>
      <c r="U20" s="573"/>
      <c r="V20" s="573"/>
      <c r="W20" s="573"/>
      <c r="X20" s="573"/>
      <c r="Y20" s="573"/>
      <c r="Z20" s="573"/>
      <c r="AA20" s="573"/>
      <c r="AB20" s="573"/>
      <c r="AC20" s="573"/>
      <c r="AD20" s="573"/>
      <c r="AE20" s="573"/>
      <c r="AF20" s="573"/>
      <c r="AG20" s="573"/>
      <c r="AH20" s="573"/>
      <c r="AI20" s="573"/>
      <c r="AJ20" s="573"/>
      <c r="AK20" s="573"/>
      <c r="AL20" s="573"/>
      <c r="AM20" s="573"/>
      <c r="AN20" s="573"/>
      <c r="AO20" s="573"/>
      <c r="AP20" s="573"/>
      <c r="AQ20" s="573"/>
      <c r="AR20" s="573"/>
      <c r="AS20" s="573"/>
      <c r="AT20" s="573"/>
      <c r="AU20" s="573"/>
      <c r="AV20" s="573"/>
      <c r="AW20" s="573"/>
      <c r="AX20" s="573"/>
      <c r="AY20" s="573"/>
      <c r="AZ20" s="573"/>
      <c r="BA20" s="573"/>
      <c r="BB20" s="573"/>
      <c r="BC20" s="573"/>
      <c r="BD20" s="573"/>
      <c r="BE20" s="573"/>
      <c r="BF20" s="574"/>
      <c r="BG20" s="575">
        <v>0</v>
      </c>
      <c r="BH20" s="575"/>
      <c r="BI20" s="575"/>
      <c r="BJ20" s="575"/>
      <c r="BK20" s="575"/>
      <c r="BL20" s="575"/>
      <c r="BM20" s="575"/>
      <c r="BN20" s="575"/>
      <c r="BO20" s="575"/>
      <c r="BP20" s="575"/>
      <c r="BQ20" s="575"/>
      <c r="BR20" s="575"/>
      <c r="BS20" s="575"/>
      <c r="BT20" s="575"/>
      <c r="BU20" s="575"/>
      <c r="BV20" s="575"/>
      <c r="BW20" s="575"/>
      <c r="BX20" s="575"/>
      <c r="BY20" s="575"/>
      <c r="BZ20" s="575"/>
      <c r="CA20" s="575"/>
      <c r="CB20" s="575"/>
      <c r="CC20" s="575"/>
      <c r="CD20" s="575"/>
      <c r="CE20" s="575"/>
      <c r="CF20" s="575"/>
      <c r="CG20" s="575"/>
      <c r="CH20" s="575"/>
      <c r="CI20" s="575"/>
      <c r="CJ20" s="575"/>
      <c r="CK20" s="575"/>
      <c r="CL20" s="575"/>
      <c r="CM20" s="575"/>
      <c r="CN20" s="575"/>
      <c r="CO20" s="575"/>
    </row>
    <row r="21" spans="1:93" s="82" customFormat="1" ht="15" customHeight="1" x14ac:dyDescent="0.25">
      <c r="A21" s="89"/>
      <c r="B21" s="573" t="s">
        <v>108</v>
      </c>
      <c r="C21" s="573"/>
      <c r="D21" s="573"/>
      <c r="E21" s="573"/>
      <c r="F21" s="573"/>
      <c r="G21" s="573"/>
      <c r="H21" s="573"/>
      <c r="I21" s="573"/>
      <c r="J21" s="573"/>
      <c r="K21" s="573"/>
      <c r="L21" s="573"/>
      <c r="M21" s="573"/>
      <c r="N21" s="573"/>
      <c r="O21" s="573"/>
      <c r="P21" s="573"/>
      <c r="Q21" s="573"/>
      <c r="R21" s="573"/>
      <c r="S21" s="573"/>
      <c r="T21" s="573"/>
      <c r="U21" s="573"/>
      <c r="V21" s="573"/>
      <c r="W21" s="573"/>
      <c r="X21" s="573"/>
      <c r="Y21" s="573"/>
      <c r="Z21" s="573"/>
      <c r="AA21" s="573"/>
      <c r="AB21" s="573"/>
      <c r="AC21" s="573"/>
      <c r="AD21" s="573"/>
      <c r="AE21" s="573"/>
      <c r="AF21" s="573"/>
      <c r="AG21" s="573"/>
      <c r="AH21" s="573"/>
      <c r="AI21" s="573"/>
      <c r="AJ21" s="573"/>
      <c r="AK21" s="573"/>
      <c r="AL21" s="573"/>
      <c r="AM21" s="573"/>
      <c r="AN21" s="573"/>
      <c r="AO21" s="573"/>
      <c r="AP21" s="573"/>
      <c r="AQ21" s="573"/>
      <c r="AR21" s="573"/>
      <c r="AS21" s="573"/>
      <c r="AT21" s="573"/>
      <c r="AU21" s="573"/>
      <c r="AV21" s="573"/>
      <c r="AW21" s="573"/>
      <c r="AX21" s="573"/>
      <c r="AY21" s="573"/>
      <c r="AZ21" s="573"/>
      <c r="BA21" s="573"/>
      <c r="BB21" s="573"/>
      <c r="BC21" s="573"/>
      <c r="BD21" s="573"/>
      <c r="BE21" s="573"/>
      <c r="BF21" s="574"/>
      <c r="BG21" s="575">
        <v>0</v>
      </c>
      <c r="BH21" s="575"/>
      <c r="BI21" s="575"/>
      <c r="BJ21" s="575"/>
      <c r="BK21" s="575"/>
      <c r="BL21" s="575"/>
      <c r="BM21" s="575"/>
      <c r="BN21" s="575"/>
      <c r="BO21" s="575"/>
      <c r="BP21" s="575"/>
      <c r="BQ21" s="575"/>
      <c r="BR21" s="575"/>
      <c r="BS21" s="575"/>
      <c r="BT21" s="575"/>
      <c r="BU21" s="575"/>
      <c r="BV21" s="575"/>
      <c r="BW21" s="575"/>
      <c r="BX21" s="575"/>
      <c r="BY21" s="575"/>
      <c r="BZ21" s="575"/>
      <c r="CA21" s="575"/>
      <c r="CB21" s="575"/>
      <c r="CC21" s="575"/>
      <c r="CD21" s="575"/>
      <c r="CE21" s="575"/>
      <c r="CF21" s="575"/>
      <c r="CG21" s="575"/>
      <c r="CH21" s="575"/>
      <c r="CI21" s="575"/>
      <c r="CJ21" s="575"/>
      <c r="CK21" s="575"/>
      <c r="CL21" s="575"/>
      <c r="CM21" s="575"/>
      <c r="CN21" s="575"/>
      <c r="CO21" s="575"/>
    </row>
    <row r="22" spans="1:93" s="82" customFormat="1" ht="15" customHeight="1" x14ac:dyDescent="0.25">
      <c r="A22" s="89"/>
      <c r="B22" s="573" t="s">
        <v>107</v>
      </c>
      <c r="C22" s="573"/>
      <c r="D22" s="573"/>
      <c r="E22" s="573"/>
      <c r="F22" s="573"/>
      <c r="G22" s="573"/>
      <c r="H22" s="573"/>
      <c r="I22" s="573"/>
      <c r="J22" s="573"/>
      <c r="K22" s="573"/>
      <c r="L22" s="573"/>
      <c r="M22" s="573"/>
      <c r="N22" s="573"/>
      <c r="O22" s="573"/>
      <c r="P22" s="573"/>
      <c r="Q22" s="573"/>
      <c r="R22" s="573"/>
      <c r="S22" s="573"/>
      <c r="T22" s="573"/>
      <c r="U22" s="573"/>
      <c r="V22" s="573"/>
      <c r="W22" s="573"/>
      <c r="X22" s="573"/>
      <c r="Y22" s="573"/>
      <c r="Z22" s="573"/>
      <c r="AA22" s="573"/>
      <c r="AB22" s="573"/>
      <c r="AC22" s="573"/>
      <c r="AD22" s="573"/>
      <c r="AE22" s="573"/>
      <c r="AF22" s="573"/>
      <c r="AG22" s="573"/>
      <c r="AH22" s="573"/>
      <c r="AI22" s="573"/>
      <c r="AJ22" s="573"/>
      <c r="AK22" s="573"/>
      <c r="AL22" s="573"/>
      <c r="AM22" s="573"/>
      <c r="AN22" s="573"/>
      <c r="AO22" s="573"/>
      <c r="AP22" s="573"/>
      <c r="AQ22" s="573"/>
      <c r="AR22" s="573"/>
      <c r="AS22" s="573"/>
      <c r="AT22" s="573"/>
      <c r="AU22" s="573"/>
      <c r="AV22" s="573"/>
      <c r="AW22" s="573"/>
      <c r="AX22" s="573"/>
      <c r="AY22" s="573"/>
      <c r="AZ22" s="573"/>
      <c r="BA22" s="573"/>
      <c r="BB22" s="573"/>
      <c r="BC22" s="573"/>
      <c r="BD22" s="573"/>
      <c r="BE22" s="573"/>
      <c r="BF22" s="574"/>
      <c r="BG22" s="575">
        <v>0</v>
      </c>
      <c r="BH22" s="575"/>
      <c r="BI22" s="575"/>
      <c r="BJ22" s="575"/>
      <c r="BK22" s="575"/>
      <c r="BL22" s="575"/>
      <c r="BM22" s="575"/>
      <c r="BN22" s="575"/>
      <c r="BO22" s="575"/>
      <c r="BP22" s="575"/>
      <c r="BQ22" s="575"/>
      <c r="BR22" s="575"/>
      <c r="BS22" s="575"/>
      <c r="BT22" s="575"/>
      <c r="BU22" s="575"/>
      <c r="BV22" s="575"/>
      <c r="BW22" s="575"/>
      <c r="BX22" s="575"/>
      <c r="BY22" s="575"/>
      <c r="BZ22" s="575"/>
      <c r="CA22" s="575"/>
      <c r="CB22" s="575"/>
      <c r="CC22" s="575"/>
      <c r="CD22" s="575"/>
      <c r="CE22" s="575"/>
      <c r="CF22" s="575"/>
      <c r="CG22" s="575"/>
      <c r="CH22" s="575"/>
      <c r="CI22" s="575"/>
      <c r="CJ22" s="575"/>
      <c r="CK22" s="575"/>
      <c r="CL22" s="575"/>
      <c r="CM22" s="575"/>
      <c r="CN22" s="575"/>
      <c r="CO22" s="575"/>
    </row>
    <row r="23" spans="1:93" s="82" customFormat="1" ht="15" customHeight="1" x14ac:dyDescent="0.25">
      <c r="A23" s="89"/>
      <c r="B23" s="573" t="s">
        <v>106</v>
      </c>
      <c r="C23" s="573"/>
      <c r="D23" s="573"/>
      <c r="E23" s="573"/>
      <c r="F23" s="573"/>
      <c r="G23" s="573"/>
      <c r="H23" s="573"/>
      <c r="I23" s="573"/>
      <c r="J23" s="573"/>
      <c r="K23" s="573"/>
      <c r="L23" s="573"/>
      <c r="M23" s="573"/>
      <c r="N23" s="573"/>
      <c r="O23" s="573"/>
      <c r="P23" s="573"/>
      <c r="Q23" s="573"/>
      <c r="R23" s="573"/>
      <c r="S23" s="573"/>
      <c r="T23" s="573"/>
      <c r="U23" s="573"/>
      <c r="V23" s="573"/>
      <c r="W23" s="573"/>
      <c r="X23" s="573"/>
      <c r="Y23" s="573"/>
      <c r="Z23" s="573"/>
      <c r="AA23" s="573"/>
      <c r="AB23" s="573"/>
      <c r="AC23" s="573"/>
      <c r="AD23" s="573"/>
      <c r="AE23" s="573"/>
      <c r="AF23" s="573"/>
      <c r="AG23" s="573"/>
      <c r="AH23" s="573"/>
      <c r="AI23" s="573"/>
      <c r="AJ23" s="573"/>
      <c r="AK23" s="573"/>
      <c r="AL23" s="573"/>
      <c r="AM23" s="573"/>
      <c r="AN23" s="573"/>
      <c r="AO23" s="573"/>
      <c r="AP23" s="573"/>
      <c r="AQ23" s="573"/>
      <c r="AR23" s="573"/>
      <c r="AS23" s="573"/>
      <c r="AT23" s="573"/>
      <c r="AU23" s="573"/>
      <c r="AV23" s="573"/>
      <c r="AW23" s="573"/>
      <c r="AX23" s="573"/>
      <c r="AY23" s="573"/>
      <c r="AZ23" s="573"/>
      <c r="BA23" s="573"/>
      <c r="BB23" s="573"/>
      <c r="BC23" s="573"/>
      <c r="BD23" s="573"/>
      <c r="BE23" s="573"/>
      <c r="BF23" s="574"/>
      <c r="BG23" s="575">
        <v>0</v>
      </c>
      <c r="BH23" s="575"/>
      <c r="BI23" s="575"/>
      <c r="BJ23" s="575"/>
      <c r="BK23" s="575"/>
      <c r="BL23" s="575"/>
      <c r="BM23" s="575"/>
      <c r="BN23" s="575"/>
      <c r="BO23" s="575"/>
      <c r="BP23" s="575"/>
      <c r="BQ23" s="575"/>
      <c r="BR23" s="575"/>
      <c r="BS23" s="575"/>
      <c r="BT23" s="575"/>
      <c r="BU23" s="575"/>
      <c r="BV23" s="575"/>
      <c r="BW23" s="575"/>
      <c r="BX23" s="575"/>
      <c r="BY23" s="575"/>
      <c r="BZ23" s="575"/>
      <c r="CA23" s="575"/>
      <c r="CB23" s="575"/>
      <c r="CC23" s="575"/>
      <c r="CD23" s="575"/>
      <c r="CE23" s="575"/>
      <c r="CF23" s="575"/>
      <c r="CG23" s="575"/>
      <c r="CH23" s="575"/>
      <c r="CI23" s="575"/>
      <c r="CJ23" s="575"/>
      <c r="CK23" s="575"/>
      <c r="CL23" s="575"/>
      <c r="CM23" s="575"/>
      <c r="CN23" s="575"/>
      <c r="CO23" s="575"/>
    </row>
    <row r="24" spans="1:93" s="82" customFormat="1" ht="15" customHeight="1" x14ac:dyDescent="0.25">
      <c r="A24" s="89"/>
      <c r="B24" s="573" t="s">
        <v>105</v>
      </c>
      <c r="C24" s="573"/>
      <c r="D24" s="573"/>
      <c r="E24" s="573"/>
      <c r="F24" s="573"/>
      <c r="G24" s="573"/>
      <c r="H24" s="573"/>
      <c r="I24" s="573"/>
      <c r="J24" s="573"/>
      <c r="K24" s="573"/>
      <c r="L24" s="573"/>
      <c r="M24" s="573"/>
      <c r="N24" s="573"/>
      <c r="O24" s="573"/>
      <c r="P24" s="573"/>
      <c r="Q24" s="573"/>
      <c r="R24" s="573"/>
      <c r="S24" s="573"/>
      <c r="T24" s="573"/>
      <c r="U24" s="573"/>
      <c r="V24" s="573"/>
      <c r="W24" s="573"/>
      <c r="X24" s="573"/>
      <c r="Y24" s="573"/>
      <c r="Z24" s="573"/>
      <c r="AA24" s="573"/>
      <c r="AB24" s="573"/>
      <c r="AC24" s="573"/>
      <c r="AD24" s="573"/>
      <c r="AE24" s="573"/>
      <c r="AF24" s="573"/>
      <c r="AG24" s="573"/>
      <c r="AH24" s="573"/>
      <c r="AI24" s="573"/>
      <c r="AJ24" s="573"/>
      <c r="AK24" s="573"/>
      <c r="AL24" s="573"/>
      <c r="AM24" s="573"/>
      <c r="AN24" s="573"/>
      <c r="AO24" s="573"/>
      <c r="AP24" s="573"/>
      <c r="AQ24" s="573"/>
      <c r="AR24" s="573"/>
      <c r="AS24" s="573"/>
      <c r="AT24" s="573"/>
      <c r="AU24" s="573"/>
      <c r="AV24" s="573"/>
      <c r="AW24" s="573"/>
      <c r="AX24" s="573"/>
      <c r="AY24" s="573"/>
      <c r="AZ24" s="573"/>
      <c r="BA24" s="573"/>
      <c r="BB24" s="573"/>
      <c r="BC24" s="573"/>
      <c r="BD24" s="573"/>
      <c r="BE24" s="573"/>
      <c r="BF24" s="574"/>
      <c r="BG24" s="578">
        <f>('Прил.4_ф-6_ФАКТ налич.возм'!G33+'Прил.4_ф-6_ФАКТ налич.возм'!G66+'Прил.4_ф-6_ФАКТ налич.возм'!G99+'Прил.4_ф-6_ФАКТ налич.возм'!G132+'Прил.4_ф-6_ФАКТ налич.возм'!G165+'Прил.4_ф-6_ФАКТ налич.возм'!G198+'Прил.4_ф-6_ФАКТ налич.возм'!G231+'Прил.4_ф-6_ФАКТ налич.возм'!G264+'Прил.4_ф-6_ФАКТ налич.возм'!G297+'Прил.4_ф-6_ФАКТ налич.возм'!G330+'Прил.4_ф-6_ФАКТ налич.возм'!G363+'Прил.4_ф-6_ФАКТ налич.возм'!G396)*1000</f>
        <v>10643.998000000001</v>
      </c>
      <c r="BH24" s="578"/>
      <c r="BI24" s="578"/>
      <c r="BJ24" s="578"/>
      <c r="BK24" s="578"/>
      <c r="BL24" s="578"/>
      <c r="BM24" s="578"/>
      <c r="BN24" s="578"/>
      <c r="BO24" s="578"/>
      <c r="BP24" s="578"/>
      <c r="BQ24" s="578"/>
      <c r="BR24" s="578"/>
      <c r="BS24" s="578"/>
      <c r="BT24" s="578"/>
      <c r="BU24" s="578"/>
      <c r="BV24" s="578"/>
      <c r="BW24" s="578"/>
      <c r="BX24" s="578"/>
      <c r="BY24" s="578"/>
      <c r="BZ24" s="578"/>
      <c r="CA24" s="578"/>
      <c r="CB24" s="578"/>
      <c r="CC24" s="578"/>
      <c r="CD24" s="578"/>
      <c r="CE24" s="578"/>
      <c r="CF24" s="578"/>
      <c r="CG24" s="578"/>
      <c r="CH24" s="578"/>
      <c r="CI24" s="578"/>
      <c r="CJ24" s="578"/>
      <c r="CK24" s="578"/>
      <c r="CL24" s="578"/>
      <c r="CM24" s="578"/>
      <c r="CN24" s="578"/>
      <c r="CO24" s="578"/>
    </row>
    <row r="25" spans="1:93" s="82" customFormat="1" ht="15" customHeight="1" x14ac:dyDescent="0.25">
      <c r="A25" s="89"/>
      <c r="B25" s="573" t="s">
        <v>88</v>
      </c>
      <c r="C25" s="573"/>
      <c r="D25" s="573"/>
      <c r="E25" s="573"/>
      <c r="F25" s="573"/>
      <c r="G25" s="573"/>
      <c r="H25" s="573"/>
      <c r="I25" s="573"/>
      <c r="J25" s="573"/>
      <c r="K25" s="573"/>
      <c r="L25" s="573"/>
      <c r="M25" s="573"/>
      <c r="N25" s="573"/>
      <c r="O25" s="573"/>
      <c r="P25" s="573"/>
      <c r="Q25" s="573"/>
      <c r="R25" s="573"/>
      <c r="S25" s="573"/>
      <c r="T25" s="573"/>
      <c r="U25" s="573"/>
      <c r="V25" s="573"/>
      <c r="W25" s="573"/>
      <c r="X25" s="573"/>
      <c r="Y25" s="573"/>
      <c r="Z25" s="573"/>
      <c r="AA25" s="573"/>
      <c r="AB25" s="573"/>
      <c r="AC25" s="573"/>
      <c r="AD25" s="573"/>
      <c r="AE25" s="573"/>
      <c r="AF25" s="573"/>
      <c r="AG25" s="573"/>
      <c r="AH25" s="573"/>
      <c r="AI25" s="573"/>
      <c r="AJ25" s="573"/>
      <c r="AK25" s="573"/>
      <c r="AL25" s="573"/>
      <c r="AM25" s="573"/>
      <c r="AN25" s="573"/>
      <c r="AO25" s="573"/>
      <c r="AP25" s="573"/>
      <c r="AQ25" s="573"/>
      <c r="AR25" s="573"/>
      <c r="AS25" s="573"/>
      <c r="AT25" s="573"/>
      <c r="AU25" s="573"/>
      <c r="AV25" s="573"/>
      <c r="AW25" s="573"/>
      <c r="AX25" s="573"/>
      <c r="AY25" s="573"/>
      <c r="AZ25" s="573"/>
      <c r="BA25" s="573"/>
      <c r="BB25" s="573"/>
      <c r="BC25" s="573"/>
      <c r="BD25" s="573"/>
      <c r="BE25" s="573"/>
      <c r="BF25" s="574"/>
      <c r="BG25" s="578">
        <f>BG24+BG15</f>
        <v>10643.998000000001</v>
      </c>
      <c r="BH25" s="578"/>
      <c r="BI25" s="578"/>
      <c r="BJ25" s="578"/>
      <c r="BK25" s="578"/>
      <c r="BL25" s="578"/>
      <c r="BM25" s="578"/>
      <c r="BN25" s="578"/>
      <c r="BO25" s="578"/>
      <c r="BP25" s="578"/>
      <c r="BQ25" s="578"/>
      <c r="BR25" s="578"/>
      <c r="BS25" s="578"/>
      <c r="BT25" s="578"/>
      <c r="BU25" s="578"/>
      <c r="BV25" s="578"/>
      <c r="BW25" s="578"/>
      <c r="BX25" s="578"/>
      <c r="BY25" s="578"/>
      <c r="BZ25" s="578"/>
      <c r="CA25" s="578"/>
      <c r="CB25" s="578"/>
      <c r="CC25" s="578"/>
      <c r="CD25" s="578"/>
      <c r="CE25" s="578"/>
      <c r="CF25" s="578"/>
      <c r="CG25" s="578"/>
      <c r="CH25" s="578"/>
      <c r="CI25" s="578"/>
      <c r="CJ25" s="578"/>
      <c r="CK25" s="578"/>
      <c r="CL25" s="578"/>
      <c r="CM25" s="578"/>
      <c r="CN25" s="578"/>
      <c r="CO25" s="578"/>
    </row>
    <row r="27" spans="1:93" ht="15" x14ac:dyDescent="0.25">
      <c r="A27" s="1"/>
      <c r="B27" s="1"/>
      <c r="C27" s="5"/>
      <c r="D27" s="5"/>
      <c r="E27" s="5"/>
      <c r="F27" s="5"/>
      <c r="G27" s="5"/>
      <c r="H27" s="5"/>
      <c r="I27" s="5"/>
      <c r="J27" s="5"/>
    </row>
    <row r="28" spans="1:93" x14ac:dyDescent="0.2">
      <c r="A28" s="3"/>
      <c r="B28" s="3"/>
    </row>
  </sheetData>
  <mergeCells count="33">
    <mergeCell ref="A8:CO8"/>
    <mergeCell ref="A5:AW5"/>
    <mergeCell ref="AX6:CO6"/>
    <mergeCell ref="M7:Y7"/>
    <mergeCell ref="Z7:AC7"/>
    <mergeCell ref="AD7:CF7"/>
    <mergeCell ref="AM9:BZ9"/>
    <mergeCell ref="AM10:BZ10"/>
    <mergeCell ref="A14:BF14"/>
    <mergeCell ref="BG14:CO14"/>
    <mergeCell ref="B15:BF15"/>
    <mergeCell ref="BG15:CO15"/>
    <mergeCell ref="BG13:CO13"/>
    <mergeCell ref="B16:BF16"/>
    <mergeCell ref="BG16:CO16"/>
    <mergeCell ref="B17:BF17"/>
    <mergeCell ref="BG17:CO17"/>
    <mergeCell ref="B18:BF18"/>
    <mergeCell ref="BG18:CO18"/>
    <mergeCell ref="B19:BF19"/>
    <mergeCell ref="BG19:CO19"/>
    <mergeCell ref="B20:BF20"/>
    <mergeCell ref="BG20:CO20"/>
    <mergeCell ref="B21:BF21"/>
    <mergeCell ref="BG21:CO21"/>
    <mergeCell ref="B25:BF25"/>
    <mergeCell ref="BG25:CO25"/>
    <mergeCell ref="B22:BF22"/>
    <mergeCell ref="BG22:CO22"/>
    <mergeCell ref="B23:BF23"/>
    <mergeCell ref="BG23:CO23"/>
    <mergeCell ref="B24:BF24"/>
    <mergeCell ref="BG24:CO24"/>
  </mergeCells>
  <pageMargins left="0.78740157480314965" right="0.51181102362204722" top="0.59055118110236227" bottom="0.39370078740157483" header="0.19685039370078741" footer="0.19685039370078741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2"/>
  <sheetViews>
    <sheetView zoomScaleNormal="100" zoomScaleSheetLayoutView="100" workbookViewId="0">
      <selection activeCell="BA16" sqref="BA16:BQ16"/>
    </sheetView>
  </sheetViews>
  <sheetFormatPr defaultColWidth="0.85546875" defaultRowHeight="15" x14ac:dyDescent="0.25"/>
  <cols>
    <col min="1" max="16384" width="0.85546875" style="1"/>
  </cols>
  <sheetData>
    <row r="1" spans="1:10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DA1" s="27" t="s">
        <v>323</v>
      </c>
    </row>
    <row r="2" spans="1:105" s="3" customFormat="1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DA2" s="35" t="s">
        <v>404</v>
      </c>
    </row>
    <row r="3" spans="1:105" s="3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DA3" s="12" t="s">
        <v>64</v>
      </c>
    </row>
    <row r="4" spans="1:105" s="3" customFormat="1" ht="12.7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DA4" s="12"/>
    </row>
    <row r="5" spans="1:105" s="4" customFormat="1" ht="15.75" x14ac:dyDescent="0.25">
      <c r="A5" s="485" t="s">
        <v>313</v>
      </c>
      <c r="B5" s="485"/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  <c r="AK5" s="485"/>
      <c r="AL5" s="485"/>
      <c r="AM5" s="485"/>
      <c r="AN5" s="485"/>
      <c r="AO5" s="485"/>
      <c r="AP5" s="485"/>
      <c r="AQ5" s="485"/>
      <c r="AR5" s="485"/>
      <c r="AS5" s="485"/>
      <c r="AT5" s="485"/>
      <c r="AU5" s="485"/>
      <c r="AV5" s="485"/>
      <c r="AW5" s="485"/>
      <c r="AX5" s="485"/>
      <c r="AY5" s="485"/>
      <c r="AZ5" s="485"/>
      <c r="BA5" s="485"/>
      <c r="BB5" s="485"/>
      <c r="BC5" s="485"/>
      <c r="BD5" s="485"/>
      <c r="BE5" s="485"/>
      <c r="BF5" s="485"/>
      <c r="BG5" s="485"/>
      <c r="BH5" s="485"/>
      <c r="BI5" s="485"/>
      <c r="BJ5" s="485"/>
      <c r="BK5" s="485"/>
      <c r="BL5" s="485"/>
      <c r="BM5" s="485"/>
      <c r="BN5" s="485"/>
      <c r="BO5" s="485"/>
      <c r="BP5" s="485"/>
      <c r="BQ5" s="485"/>
      <c r="BR5" s="485"/>
      <c r="BS5" s="485"/>
      <c r="BT5" s="485"/>
      <c r="BU5" s="485"/>
      <c r="BV5" s="485"/>
      <c r="BW5" s="485"/>
      <c r="BX5" s="485"/>
      <c r="BY5" s="485"/>
      <c r="BZ5" s="485"/>
      <c r="CA5" s="485"/>
      <c r="CB5" s="485"/>
      <c r="CC5" s="485"/>
      <c r="CD5" s="485"/>
      <c r="CE5" s="485"/>
      <c r="CF5" s="485"/>
      <c r="CG5" s="485"/>
      <c r="CH5" s="485"/>
      <c r="CI5" s="485"/>
      <c r="CJ5" s="485"/>
      <c r="CK5" s="485"/>
      <c r="CL5" s="485"/>
      <c r="CM5" s="485"/>
      <c r="CN5" s="485"/>
      <c r="CO5" s="485"/>
      <c r="CP5" s="485"/>
      <c r="CQ5" s="485"/>
      <c r="CR5" s="485"/>
      <c r="CS5" s="485"/>
      <c r="CT5" s="485"/>
      <c r="CU5" s="485"/>
      <c r="CV5" s="485"/>
      <c r="CW5" s="485"/>
      <c r="CX5" s="485"/>
      <c r="CY5" s="485"/>
      <c r="CZ5" s="485"/>
      <c r="DA5" s="485"/>
    </row>
    <row r="6" spans="1:105" s="4" customFormat="1" ht="15.75" x14ac:dyDescent="0.25">
      <c r="A6" s="557" t="s">
        <v>314</v>
      </c>
      <c r="B6" s="557"/>
      <c r="C6" s="557"/>
      <c r="D6" s="557"/>
      <c r="E6" s="557"/>
      <c r="F6" s="557"/>
      <c r="G6" s="557"/>
      <c r="H6" s="557"/>
      <c r="I6" s="557"/>
      <c r="J6" s="557"/>
      <c r="K6" s="557"/>
      <c r="L6" s="557"/>
      <c r="M6" s="557"/>
      <c r="N6" s="557"/>
      <c r="O6" s="557"/>
      <c r="P6" s="557"/>
      <c r="Q6" s="557"/>
      <c r="R6" s="557"/>
      <c r="S6" s="557"/>
      <c r="T6" s="557"/>
      <c r="U6" s="557"/>
      <c r="V6" s="557"/>
      <c r="W6" s="557"/>
      <c r="X6" s="557"/>
      <c r="Y6" s="557"/>
      <c r="Z6" s="557"/>
      <c r="AA6" s="557"/>
      <c r="AB6" s="557"/>
      <c r="AC6" s="557"/>
      <c r="AD6" s="557"/>
      <c r="AE6" s="557"/>
      <c r="AF6" s="557"/>
      <c r="AG6" s="557"/>
      <c r="AH6" s="557"/>
      <c r="AI6" s="557"/>
      <c r="AJ6" s="557"/>
      <c r="AK6" s="557"/>
      <c r="AL6" s="557"/>
      <c r="AM6" s="557"/>
      <c r="AN6" s="557"/>
      <c r="AO6" s="557"/>
      <c r="AP6" s="557"/>
      <c r="AQ6" s="557"/>
      <c r="AR6" s="557"/>
      <c r="AS6" s="557"/>
      <c r="AT6" s="557"/>
      <c r="AU6" s="557"/>
      <c r="AV6" s="557"/>
      <c r="AW6" s="603" t="s">
        <v>100</v>
      </c>
      <c r="AX6" s="603"/>
      <c r="AY6" s="603"/>
      <c r="AZ6" s="603"/>
      <c r="BA6" s="603"/>
      <c r="BB6" s="603"/>
      <c r="BC6" s="603"/>
      <c r="BD6" s="603"/>
      <c r="BE6" s="603"/>
      <c r="BF6" s="603"/>
      <c r="BG6" s="603"/>
      <c r="BH6" s="603"/>
      <c r="BI6" s="603"/>
      <c r="BJ6" s="603"/>
      <c r="BK6" s="603"/>
      <c r="BL6" s="603"/>
      <c r="BM6" s="603"/>
      <c r="BN6" s="603"/>
      <c r="BO6" s="603"/>
      <c r="BP6" s="603"/>
      <c r="BQ6" s="603"/>
      <c r="BR6" s="603"/>
      <c r="BS6" s="603"/>
      <c r="BT6" s="603"/>
      <c r="BU6" s="603"/>
      <c r="BV6" s="603"/>
      <c r="BW6" s="603"/>
      <c r="BX6" s="603"/>
      <c r="BY6" s="603"/>
      <c r="BZ6" s="603"/>
      <c r="CA6" s="603"/>
      <c r="CB6" s="603"/>
      <c r="CC6" s="603"/>
      <c r="CD6" s="603"/>
      <c r="CE6" s="603"/>
      <c r="CF6" s="603"/>
      <c r="CG6" s="603"/>
      <c r="CH6" s="603"/>
      <c r="CI6" s="603"/>
      <c r="CJ6" s="603"/>
      <c r="CK6" s="603"/>
      <c r="CL6" s="603"/>
      <c r="CM6" s="603"/>
      <c r="CN6" s="603"/>
      <c r="CO6" s="603"/>
      <c r="CP6" s="603"/>
      <c r="CQ6" s="603"/>
      <c r="CR6" s="603"/>
      <c r="CS6" s="603"/>
      <c r="CT6" s="603"/>
      <c r="CU6" s="603"/>
      <c r="CV6" s="603"/>
      <c r="CW6" s="603"/>
      <c r="CX6" s="603"/>
      <c r="CY6" s="603"/>
      <c r="CZ6" s="603"/>
      <c r="DA6" s="603"/>
    </row>
    <row r="7" spans="1:105" s="85" customFormat="1" ht="11.25" customHeight="1" x14ac:dyDescent="0.2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558" t="s">
        <v>11</v>
      </c>
      <c r="AX7" s="558"/>
      <c r="AY7" s="558"/>
      <c r="AZ7" s="558"/>
      <c r="BA7" s="558"/>
      <c r="BB7" s="558"/>
      <c r="BC7" s="558"/>
      <c r="BD7" s="558"/>
      <c r="BE7" s="558"/>
      <c r="BF7" s="558"/>
      <c r="BG7" s="558"/>
      <c r="BH7" s="558"/>
      <c r="BI7" s="558"/>
      <c r="BJ7" s="558"/>
      <c r="BK7" s="558"/>
      <c r="BL7" s="558"/>
      <c r="BM7" s="558"/>
      <c r="BN7" s="558"/>
      <c r="BO7" s="558"/>
      <c r="BP7" s="558"/>
      <c r="BQ7" s="558"/>
      <c r="BR7" s="558"/>
      <c r="BS7" s="558"/>
      <c r="BT7" s="558"/>
      <c r="BU7" s="558"/>
      <c r="BV7" s="558"/>
      <c r="BW7" s="558"/>
      <c r="BX7" s="558"/>
      <c r="BY7" s="558"/>
      <c r="BZ7" s="558"/>
      <c r="CA7" s="558"/>
      <c r="CB7" s="558"/>
      <c r="CC7" s="558"/>
      <c r="CD7" s="558"/>
      <c r="CE7" s="558"/>
      <c r="CF7" s="558"/>
      <c r="CG7" s="558"/>
      <c r="CH7" s="558"/>
      <c r="CI7" s="558"/>
      <c r="CJ7" s="558"/>
      <c r="CK7" s="558"/>
      <c r="CL7" s="558"/>
      <c r="CM7" s="558"/>
      <c r="CN7" s="558"/>
      <c r="CO7" s="558"/>
      <c r="CP7" s="558"/>
      <c r="CQ7" s="558"/>
      <c r="CR7" s="558"/>
      <c r="CS7" s="558"/>
      <c r="CT7" s="558"/>
      <c r="CU7" s="558"/>
      <c r="CV7" s="558"/>
      <c r="CW7" s="558"/>
      <c r="CX7" s="558"/>
      <c r="CY7" s="558"/>
      <c r="CZ7" s="558"/>
      <c r="DA7" s="558"/>
    </row>
    <row r="8" spans="1:105" s="85" customFormat="1" ht="11.25" customHeight="1" x14ac:dyDescent="0.2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</row>
    <row r="9" spans="1:105" s="80" customFormat="1" ht="15" customHeight="1" x14ac:dyDescent="0.25">
      <c r="Q9" s="600" t="s">
        <v>326</v>
      </c>
      <c r="R9" s="600"/>
      <c r="S9" s="600"/>
      <c r="T9" s="600"/>
      <c r="U9" s="600"/>
      <c r="V9" s="600"/>
      <c r="W9" s="600"/>
      <c r="X9" s="601" t="s">
        <v>482</v>
      </c>
      <c r="Y9" s="601"/>
      <c r="Z9" s="601"/>
      <c r="AA9" s="601"/>
      <c r="AB9" s="72" t="s">
        <v>285</v>
      </c>
      <c r="AC9" s="45"/>
      <c r="AD9" s="45"/>
      <c r="AE9" s="45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</row>
    <row r="10" spans="1:105" s="80" customFormat="1" ht="15.75" x14ac:dyDescent="0.25">
      <c r="A10" s="602" t="s">
        <v>315</v>
      </c>
      <c r="B10" s="602"/>
      <c r="C10" s="602"/>
      <c r="D10" s="602"/>
      <c r="E10" s="602"/>
      <c r="F10" s="602"/>
      <c r="G10" s="602"/>
      <c r="H10" s="602"/>
      <c r="I10" s="602"/>
      <c r="J10" s="602"/>
      <c r="K10" s="602"/>
      <c r="L10" s="602"/>
      <c r="M10" s="602"/>
      <c r="N10" s="602"/>
      <c r="O10" s="602"/>
      <c r="P10" s="602"/>
      <c r="Q10" s="602"/>
      <c r="R10" s="602"/>
      <c r="S10" s="602"/>
      <c r="T10" s="602"/>
      <c r="U10" s="602"/>
      <c r="V10" s="602"/>
      <c r="W10" s="602"/>
      <c r="X10" s="602"/>
      <c r="Y10" s="602"/>
      <c r="Z10" s="602"/>
      <c r="AA10" s="602"/>
      <c r="AB10" s="602"/>
      <c r="AC10" s="602"/>
      <c r="AD10" s="602"/>
      <c r="AE10" s="602"/>
      <c r="AF10" s="602"/>
      <c r="AG10" s="602"/>
      <c r="AH10" s="602"/>
      <c r="AI10" s="602"/>
      <c r="AJ10" s="602"/>
      <c r="AK10" s="602"/>
      <c r="AL10" s="602"/>
      <c r="AM10" s="602"/>
      <c r="AN10" s="602"/>
      <c r="AO10" s="602"/>
      <c r="AP10" s="602"/>
      <c r="AQ10" s="602"/>
      <c r="AR10" s="602"/>
      <c r="AS10" s="602"/>
      <c r="AT10" s="602"/>
      <c r="AU10" s="602"/>
      <c r="AV10" s="602"/>
      <c r="AW10" s="602"/>
      <c r="AX10" s="602"/>
      <c r="AY10" s="602"/>
      <c r="AZ10" s="602"/>
      <c r="BA10" s="602"/>
      <c r="BB10" s="602"/>
      <c r="BC10" s="602"/>
      <c r="BD10" s="602"/>
      <c r="BE10" s="602"/>
      <c r="BF10" s="602"/>
      <c r="BG10" s="602"/>
      <c r="BH10" s="602"/>
      <c r="BI10" s="602"/>
      <c r="BJ10" s="602"/>
      <c r="BK10" s="602"/>
      <c r="BL10" s="602"/>
      <c r="BM10" s="602"/>
      <c r="BN10" s="602"/>
      <c r="BO10" s="602"/>
      <c r="BP10" s="602"/>
      <c r="BQ10" s="602"/>
      <c r="BR10" s="602"/>
      <c r="BS10" s="602"/>
      <c r="BT10" s="602"/>
      <c r="BU10" s="602"/>
      <c r="BV10" s="602"/>
      <c r="BW10" s="602"/>
      <c r="BX10" s="602"/>
      <c r="BY10" s="602"/>
      <c r="BZ10" s="602"/>
      <c r="CA10" s="602"/>
      <c r="CB10" s="602"/>
      <c r="CC10" s="602"/>
      <c r="CD10" s="602"/>
      <c r="CE10" s="602"/>
      <c r="CF10" s="602"/>
      <c r="CG10" s="602"/>
      <c r="CH10" s="602"/>
      <c r="CI10" s="602"/>
      <c r="CJ10" s="602"/>
      <c r="CK10" s="602"/>
      <c r="CL10" s="602"/>
      <c r="CM10" s="602"/>
      <c r="CN10" s="602"/>
      <c r="CO10" s="602"/>
      <c r="CP10" s="602"/>
      <c r="CQ10" s="602"/>
      <c r="CR10" s="602"/>
      <c r="CS10" s="602"/>
      <c r="CT10" s="602"/>
      <c r="CU10" s="602"/>
      <c r="CV10" s="602"/>
      <c r="CW10" s="602"/>
      <c r="CX10" s="602"/>
      <c r="CY10" s="602"/>
      <c r="CZ10" s="602"/>
      <c r="DA10" s="602"/>
    </row>
    <row r="11" spans="1:105" s="86" customFormat="1" ht="15.75" x14ac:dyDescent="0.25">
      <c r="Y11" s="603" t="s">
        <v>322</v>
      </c>
      <c r="Z11" s="603"/>
      <c r="AA11" s="603"/>
      <c r="AB11" s="603"/>
      <c r="AC11" s="603"/>
      <c r="AD11" s="603"/>
      <c r="AE11" s="603"/>
      <c r="AF11" s="603"/>
      <c r="AG11" s="603"/>
      <c r="AH11" s="603"/>
      <c r="AI11" s="603"/>
      <c r="AJ11" s="603"/>
      <c r="AK11" s="603"/>
      <c r="AL11" s="603"/>
      <c r="AM11" s="603"/>
      <c r="AN11" s="603"/>
      <c r="AO11" s="603"/>
      <c r="AP11" s="603"/>
      <c r="AQ11" s="603"/>
      <c r="AR11" s="603"/>
      <c r="AS11" s="603"/>
      <c r="AT11" s="603"/>
      <c r="AU11" s="603"/>
      <c r="AV11" s="603"/>
      <c r="AW11" s="603"/>
      <c r="AX11" s="603"/>
      <c r="AY11" s="603"/>
      <c r="AZ11" s="603"/>
      <c r="BA11" s="603"/>
      <c r="BB11" s="603"/>
      <c r="BC11" s="603"/>
      <c r="BD11" s="603"/>
      <c r="BE11" s="603"/>
      <c r="BF11" s="603"/>
      <c r="BG11" s="603"/>
      <c r="BH11" s="603"/>
      <c r="BI11" s="603"/>
      <c r="BJ11" s="603"/>
      <c r="BK11" s="603"/>
      <c r="BL11" s="603"/>
      <c r="BM11" s="603"/>
      <c r="BN11" s="603"/>
      <c r="BO11" s="603"/>
      <c r="BP11" s="603"/>
      <c r="BQ11" s="603"/>
      <c r="BR11" s="603"/>
      <c r="BS11" s="603"/>
      <c r="BT11" s="603"/>
      <c r="BU11" s="603"/>
      <c r="BV11" s="603"/>
      <c r="BW11" s="603"/>
      <c r="BX11" s="603"/>
      <c r="BY11" s="603"/>
      <c r="BZ11" s="603"/>
      <c r="CA11" s="603"/>
      <c r="CB11" s="603"/>
      <c r="CC11" s="603"/>
    </row>
    <row r="12" spans="1:105" s="87" customFormat="1" ht="11.25" x14ac:dyDescent="0.2">
      <c r="Y12" s="558" t="s">
        <v>122</v>
      </c>
      <c r="Z12" s="558"/>
      <c r="AA12" s="558"/>
      <c r="AB12" s="558"/>
      <c r="AC12" s="558"/>
      <c r="AD12" s="558"/>
      <c r="AE12" s="558"/>
      <c r="AF12" s="558"/>
      <c r="AG12" s="558"/>
      <c r="AH12" s="558"/>
      <c r="AI12" s="558"/>
      <c r="AJ12" s="558"/>
      <c r="AK12" s="558"/>
      <c r="AL12" s="558"/>
      <c r="AM12" s="558"/>
      <c r="AN12" s="558"/>
      <c r="AO12" s="558"/>
      <c r="AP12" s="558"/>
      <c r="AQ12" s="558"/>
      <c r="AR12" s="558"/>
      <c r="AS12" s="558"/>
      <c r="AT12" s="558"/>
      <c r="AU12" s="558"/>
      <c r="AV12" s="558"/>
      <c r="AW12" s="558"/>
      <c r="AX12" s="558"/>
      <c r="AY12" s="558"/>
      <c r="AZ12" s="558"/>
      <c r="BA12" s="558"/>
      <c r="BB12" s="558"/>
      <c r="BC12" s="558"/>
      <c r="BD12" s="558"/>
      <c r="BE12" s="558"/>
      <c r="BF12" s="558"/>
      <c r="BG12" s="558"/>
      <c r="BH12" s="558"/>
      <c r="BI12" s="558"/>
      <c r="BJ12" s="558"/>
      <c r="BK12" s="558"/>
      <c r="BL12" s="558"/>
      <c r="BM12" s="558"/>
      <c r="BN12" s="558"/>
      <c r="BO12" s="558"/>
      <c r="BP12" s="558"/>
      <c r="BQ12" s="558"/>
      <c r="BR12" s="558"/>
      <c r="BS12" s="558"/>
      <c r="BT12" s="558"/>
      <c r="BU12" s="558"/>
      <c r="BV12" s="558"/>
      <c r="BW12" s="558"/>
      <c r="BX12" s="558"/>
      <c r="BY12" s="558"/>
      <c r="BZ12" s="558"/>
      <c r="CA12" s="558"/>
      <c r="CB12" s="558"/>
      <c r="CC12" s="558"/>
    </row>
    <row r="13" spans="1:105" x14ac:dyDescent="0.25">
      <c r="A13" s="1" t="s">
        <v>123</v>
      </c>
      <c r="C13" s="604" t="s">
        <v>138</v>
      </c>
      <c r="D13" s="604"/>
      <c r="E13" s="604"/>
      <c r="F13" s="604"/>
      <c r="G13" s="604"/>
      <c r="H13" s="604"/>
      <c r="I13" s="604"/>
      <c r="J13" s="604"/>
      <c r="K13" s="604"/>
      <c r="L13" s="604"/>
      <c r="M13" s="604"/>
      <c r="N13" s="604"/>
      <c r="O13" s="604"/>
      <c r="P13" s="604"/>
      <c r="Q13" s="604"/>
      <c r="R13" s="604"/>
      <c r="S13" s="604"/>
      <c r="T13" s="604"/>
      <c r="U13" s="604"/>
      <c r="V13" s="604"/>
      <c r="W13" s="604"/>
      <c r="X13" s="604"/>
      <c r="Y13" s="604"/>
      <c r="Z13" s="604"/>
      <c r="AA13" s="604"/>
      <c r="AB13" s="604"/>
      <c r="AC13" s="604"/>
      <c r="AD13" s="604"/>
      <c r="AE13" s="604"/>
      <c r="AF13" s="604"/>
      <c r="AG13" s="604"/>
      <c r="AH13" s="604"/>
      <c r="AI13" s="604"/>
      <c r="AJ13" s="604"/>
      <c r="AK13" s="604"/>
      <c r="AL13" s="604"/>
      <c r="AM13" s="604"/>
      <c r="AN13" s="604"/>
      <c r="AO13" s="604"/>
      <c r="AP13" s="604"/>
      <c r="AQ13" s="604"/>
      <c r="AR13" s="604"/>
      <c r="AS13" s="604"/>
      <c r="AT13" s="604"/>
      <c r="AU13" s="604"/>
      <c r="AV13" s="604"/>
      <c r="AW13" s="604"/>
      <c r="AX13" s="604"/>
      <c r="AY13" s="604"/>
      <c r="AZ13" s="604"/>
      <c r="BA13" s="604"/>
      <c r="BB13" s="604"/>
      <c r="BC13" s="604"/>
      <c r="BD13" s="604"/>
      <c r="BE13" s="604"/>
      <c r="BF13" s="604"/>
      <c r="BG13" s="604"/>
    </row>
    <row r="14" spans="1:105" s="73" customFormat="1" ht="11.25" x14ac:dyDescent="0.2">
      <c r="C14" s="558" t="s">
        <v>65</v>
      </c>
      <c r="D14" s="558"/>
      <c r="E14" s="558"/>
      <c r="F14" s="558"/>
      <c r="G14" s="558"/>
      <c r="H14" s="558"/>
      <c r="I14" s="558"/>
      <c r="J14" s="558"/>
      <c r="K14" s="558"/>
      <c r="L14" s="558"/>
      <c r="M14" s="558"/>
      <c r="N14" s="558"/>
      <c r="O14" s="558"/>
      <c r="P14" s="558"/>
      <c r="Q14" s="558"/>
      <c r="R14" s="558"/>
      <c r="S14" s="558"/>
      <c r="T14" s="558"/>
      <c r="U14" s="558"/>
      <c r="V14" s="558"/>
      <c r="W14" s="558"/>
      <c r="X14" s="558"/>
      <c r="Y14" s="558"/>
      <c r="Z14" s="558"/>
      <c r="AA14" s="558"/>
      <c r="AB14" s="558"/>
      <c r="AC14" s="558"/>
      <c r="AD14" s="558"/>
      <c r="AE14" s="558"/>
      <c r="AF14" s="558"/>
      <c r="AG14" s="558"/>
      <c r="AH14" s="558"/>
      <c r="AI14" s="558"/>
      <c r="AJ14" s="558"/>
      <c r="AK14" s="558"/>
      <c r="AL14" s="558"/>
      <c r="AM14" s="558"/>
      <c r="AN14" s="558"/>
      <c r="AO14" s="558"/>
      <c r="AP14" s="558"/>
      <c r="AQ14" s="558"/>
      <c r="AR14" s="558"/>
      <c r="AS14" s="558"/>
      <c r="AT14" s="558"/>
      <c r="AU14" s="558"/>
      <c r="AV14" s="558"/>
      <c r="AW14" s="558"/>
      <c r="AX14" s="558"/>
      <c r="AY14" s="558"/>
      <c r="AZ14" s="558"/>
      <c r="BA14" s="558"/>
      <c r="BB14" s="558"/>
      <c r="BC14" s="558"/>
      <c r="BD14" s="558"/>
      <c r="BE14" s="558"/>
      <c r="BF14" s="558"/>
      <c r="BG14" s="558"/>
    </row>
    <row r="16" spans="1:105" s="85" customFormat="1" ht="74.25" customHeight="1" x14ac:dyDescent="0.2">
      <c r="A16" s="599" t="s">
        <v>163</v>
      </c>
      <c r="B16" s="599"/>
      <c r="C16" s="599"/>
      <c r="D16" s="599"/>
      <c r="E16" s="599"/>
      <c r="F16" s="599"/>
      <c r="G16" s="599"/>
      <c r="H16" s="599"/>
      <c r="I16" s="599"/>
      <c r="J16" s="599"/>
      <c r="K16" s="599"/>
      <c r="L16" s="599"/>
      <c r="M16" s="599"/>
      <c r="N16" s="599"/>
      <c r="O16" s="599"/>
      <c r="P16" s="599"/>
      <c r="Q16" s="599"/>
      <c r="R16" s="599"/>
      <c r="S16" s="599"/>
      <c r="T16" s="599"/>
      <c r="U16" s="599"/>
      <c r="V16" s="599"/>
      <c r="W16" s="599"/>
      <c r="X16" s="599"/>
      <c r="Y16" s="599"/>
      <c r="Z16" s="599"/>
      <c r="AA16" s="599"/>
      <c r="AB16" s="599"/>
      <c r="AC16" s="599"/>
      <c r="AD16" s="599"/>
      <c r="AE16" s="599"/>
      <c r="AF16" s="599"/>
      <c r="AG16" s="599"/>
      <c r="AH16" s="599"/>
      <c r="AI16" s="599"/>
      <c r="AJ16" s="599" t="s">
        <v>571</v>
      </c>
      <c r="AK16" s="599"/>
      <c r="AL16" s="599"/>
      <c r="AM16" s="599"/>
      <c r="AN16" s="599"/>
      <c r="AO16" s="599"/>
      <c r="AP16" s="599"/>
      <c r="AQ16" s="599"/>
      <c r="AR16" s="599"/>
      <c r="AS16" s="599"/>
      <c r="AT16" s="599"/>
      <c r="AU16" s="599"/>
      <c r="AV16" s="599"/>
      <c r="AW16" s="599"/>
      <c r="AX16" s="599"/>
      <c r="AY16" s="599"/>
      <c r="AZ16" s="599"/>
      <c r="BA16" s="599" t="s">
        <v>572</v>
      </c>
      <c r="BB16" s="599"/>
      <c r="BC16" s="599"/>
      <c r="BD16" s="599"/>
      <c r="BE16" s="599"/>
      <c r="BF16" s="599"/>
      <c r="BG16" s="599"/>
      <c r="BH16" s="599"/>
      <c r="BI16" s="599"/>
      <c r="BJ16" s="599"/>
      <c r="BK16" s="599"/>
      <c r="BL16" s="599"/>
      <c r="BM16" s="599"/>
      <c r="BN16" s="599"/>
      <c r="BO16" s="599"/>
      <c r="BP16" s="599"/>
      <c r="BQ16" s="599"/>
      <c r="BR16" s="599" t="s">
        <v>316</v>
      </c>
      <c r="BS16" s="599"/>
      <c r="BT16" s="599"/>
      <c r="BU16" s="599"/>
      <c r="BV16" s="599"/>
      <c r="BW16" s="599"/>
      <c r="BX16" s="599"/>
      <c r="BY16" s="599"/>
      <c r="BZ16" s="599"/>
      <c r="CA16" s="599"/>
      <c r="CB16" s="599"/>
      <c r="CC16" s="599"/>
      <c r="CD16" s="599"/>
      <c r="CE16" s="599"/>
      <c r="CF16" s="599"/>
      <c r="CG16" s="599"/>
      <c r="CH16" s="599"/>
      <c r="CI16" s="599" t="s">
        <v>317</v>
      </c>
      <c r="CJ16" s="599"/>
      <c r="CK16" s="599"/>
      <c r="CL16" s="599"/>
      <c r="CM16" s="599"/>
      <c r="CN16" s="599"/>
      <c r="CO16" s="599"/>
      <c r="CP16" s="599"/>
      <c r="CQ16" s="599"/>
      <c r="CR16" s="599"/>
      <c r="CS16" s="599"/>
      <c r="CT16" s="599"/>
      <c r="CU16" s="599"/>
      <c r="CV16" s="599"/>
      <c r="CW16" s="599"/>
      <c r="CX16" s="599"/>
      <c r="CY16" s="599"/>
      <c r="CZ16" s="599"/>
      <c r="DA16" s="599"/>
    </row>
    <row r="17" spans="1:105" s="81" customFormat="1" ht="12" x14ac:dyDescent="0.2">
      <c r="A17" s="595">
        <v>1</v>
      </c>
      <c r="B17" s="596"/>
      <c r="C17" s="596"/>
      <c r="D17" s="596"/>
      <c r="E17" s="596"/>
      <c r="F17" s="596"/>
      <c r="G17" s="596"/>
      <c r="H17" s="596"/>
      <c r="I17" s="596"/>
      <c r="J17" s="596"/>
      <c r="K17" s="596"/>
      <c r="L17" s="596"/>
      <c r="M17" s="596"/>
      <c r="N17" s="596"/>
      <c r="O17" s="596"/>
      <c r="P17" s="596"/>
      <c r="Q17" s="596"/>
      <c r="R17" s="596"/>
      <c r="S17" s="596"/>
      <c r="T17" s="596"/>
      <c r="U17" s="596"/>
      <c r="V17" s="596"/>
      <c r="W17" s="596"/>
      <c r="X17" s="596"/>
      <c r="Y17" s="596"/>
      <c r="Z17" s="596"/>
      <c r="AA17" s="596"/>
      <c r="AB17" s="596"/>
      <c r="AC17" s="596"/>
      <c r="AD17" s="596"/>
      <c r="AE17" s="596"/>
      <c r="AF17" s="596"/>
      <c r="AG17" s="596"/>
      <c r="AH17" s="596"/>
      <c r="AI17" s="597"/>
      <c r="AJ17" s="598">
        <v>2</v>
      </c>
      <c r="AK17" s="598"/>
      <c r="AL17" s="598"/>
      <c r="AM17" s="598"/>
      <c r="AN17" s="598"/>
      <c r="AO17" s="598"/>
      <c r="AP17" s="598"/>
      <c r="AQ17" s="598"/>
      <c r="AR17" s="598"/>
      <c r="AS17" s="598"/>
      <c r="AT17" s="598"/>
      <c r="AU17" s="598"/>
      <c r="AV17" s="598"/>
      <c r="AW17" s="598"/>
      <c r="AX17" s="598"/>
      <c r="AY17" s="598"/>
      <c r="AZ17" s="598"/>
      <c r="BA17" s="598">
        <v>3</v>
      </c>
      <c r="BB17" s="598"/>
      <c r="BC17" s="598"/>
      <c r="BD17" s="598"/>
      <c r="BE17" s="598"/>
      <c r="BF17" s="598"/>
      <c r="BG17" s="598"/>
      <c r="BH17" s="598"/>
      <c r="BI17" s="598"/>
      <c r="BJ17" s="598"/>
      <c r="BK17" s="598"/>
      <c r="BL17" s="598"/>
      <c r="BM17" s="598"/>
      <c r="BN17" s="598"/>
      <c r="BO17" s="598"/>
      <c r="BP17" s="598"/>
      <c r="BQ17" s="598"/>
      <c r="BR17" s="598">
        <v>4</v>
      </c>
      <c r="BS17" s="598"/>
      <c r="BT17" s="598"/>
      <c r="BU17" s="598"/>
      <c r="BV17" s="598"/>
      <c r="BW17" s="598"/>
      <c r="BX17" s="598"/>
      <c r="BY17" s="598"/>
      <c r="BZ17" s="598"/>
      <c r="CA17" s="598"/>
      <c r="CB17" s="598"/>
      <c r="CC17" s="598"/>
      <c r="CD17" s="598"/>
      <c r="CE17" s="598"/>
      <c r="CF17" s="598"/>
      <c r="CG17" s="598"/>
      <c r="CH17" s="598"/>
      <c r="CI17" s="598">
        <v>5</v>
      </c>
      <c r="CJ17" s="598"/>
      <c r="CK17" s="598"/>
      <c r="CL17" s="598"/>
      <c r="CM17" s="598"/>
      <c r="CN17" s="598"/>
      <c r="CO17" s="598"/>
      <c r="CP17" s="598"/>
      <c r="CQ17" s="598"/>
      <c r="CR17" s="598"/>
      <c r="CS17" s="598"/>
      <c r="CT17" s="598"/>
      <c r="CU17" s="598"/>
      <c r="CV17" s="598"/>
      <c r="CW17" s="598"/>
      <c r="CX17" s="598"/>
      <c r="CY17" s="598"/>
      <c r="CZ17" s="598"/>
      <c r="DA17" s="598"/>
    </row>
    <row r="18" spans="1:105" s="81" customFormat="1" ht="36.75" customHeight="1" x14ac:dyDescent="0.2">
      <c r="A18" s="88"/>
      <c r="B18" s="582" t="s">
        <v>318</v>
      </c>
      <c r="C18" s="582"/>
      <c r="D18" s="582"/>
      <c r="E18" s="582"/>
      <c r="F18" s="582"/>
      <c r="G18" s="582"/>
      <c r="H18" s="582"/>
      <c r="I18" s="582"/>
      <c r="J18" s="582"/>
      <c r="K18" s="582"/>
      <c r="L18" s="582"/>
      <c r="M18" s="582"/>
      <c r="N18" s="582"/>
      <c r="O18" s="582"/>
      <c r="P18" s="582"/>
      <c r="Q18" s="582"/>
      <c r="R18" s="582"/>
      <c r="S18" s="582"/>
      <c r="T18" s="582"/>
      <c r="U18" s="582"/>
      <c r="V18" s="582"/>
      <c r="W18" s="582"/>
      <c r="X18" s="582"/>
      <c r="Y18" s="582"/>
      <c r="Z18" s="582"/>
      <c r="AA18" s="582"/>
      <c r="AB18" s="582"/>
      <c r="AC18" s="582"/>
      <c r="AD18" s="582"/>
      <c r="AE18" s="582"/>
      <c r="AF18" s="582"/>
      <c r="AG18" s="582"/>
      <c r="AH18" s="582"/>
      <c r="AI18" s="583"/>
      <c r="AJ18" s="589">
        <v>1</v>
      </c>
      <c r="AK18" s="589"/>
      <c r="AL18" s="589"/>
      <c r="AM18" s="589"/>
      <c r="AN18" s="589"/>
      <c r="AO18" s="589"/>
      <c r="AP18" s="589"/>
      <c r="AQ18" s="589"/>
      <c r="AR18" s="589"/>
      <c r="AS18" s="589"/>
      <c r="AT18" s="589"/>
      <c r="AU18" s="589"/>
      <c r="AV18" s="589"/>
      <c r="AW18" s="589"/>
      <c r="AX18" s="589"/>
      <c r="AY18" s="589"/>
      <c r="AZ18" s="589"/>
      <c r="BA18" s="589">
        <v>1</v>
      </c>
      <c r="BB18" s="589"/>
      <c r="BC18" s="589"/>
      <c r="BD18" s="589"/>
      <c r="BE18" s="589"/>
      <c r="BF18" s="589"/>
      <c r="BG18" s="589"/>
      <c r="BH18" s="589"/>
      <c r="BI18" s="589"/>
      <c r="BJ18" s="589"/>
      <c r="BK18" s="589"/>
      <c r="BL18" s="589"/>
      <c r="BM18" s="589"/>
      <c r="BN18" s="589"/>
      <c r="BO18" s="589"/>
      <c r="BP18" s="589"/>
      <c r="BQ18" s="589"/>
      <c r="BR18" s="590" t="s">
        <v>386</v>
      </c>
      <c r="BS18" s="591"/>
      <c r="BT18" s="591"/>
      <c r="BU18" s="591"/>
      <c r="BV18" s="591"/>
      <c r="BW18" s="591"/>
      <c r="BX18" s="591"/>
      <c r="BY18" s="591"/>
      <c r="BZ18" s="591"/>
      <c r="CA18" s="591"/>
      <c r="CB18" s="591"/>
      <c r="CC18" s="591"/>
      <c r="CD18" s="591"/>
      <c r="CE18" s="591"/>
      <c r="CF18" s="591"/>
      <c r="CG18" s="591"/>
      <c r="CH18" s="591"/>
      <c r="CI18" s="594"/>
      <c r="CJ18" s="594"/>
      <c r="CK18" s="594"/>
      <c r="CL18" s="594"/>
      <c r="CM18" s="594"/>
      <c r="CN18" s="594"/>
      <c r="CO18" s="594"/>
      <c r="CP18" s="594"/>
      <c r="CQ18" s="594"/>
      <c r="CR18" s="594"/>
      <c r="CS18" s="594"/>
      <c r="CT18" s="594"/>
      <c r="CU18" s="594"/>
      <c r="CV18" s="594"/>
      <c r="CW18" s="594"/>
      <c r="CX18" s="594"/>
      <c r="CY18" s="594"/>
      <c r="CZ18" s="594"/>
      <c r="DA18" s="594"/>
    </row>
    <row r="19" spans="1:105" s="81" customFormat="1" ht="36.75" customHeight="1" x14ac:dyDescent="0.2">
      <c r="A19" s="88"/>
      <c r="B19" s="582" t="s">
        <v>319</v>
      </c>
      <c r="C19" s="582"/>
      <c r="D19" s="582"/>
      <c r="E19" s="582"/>
      <c r="F19" s="582"/>
      <c r="G19" s="582"/>
      <c r="H19" s="582"/>
      <c r="I19" s="582"/>
      <c r="J19" s="582"/>
      <c r="K19" s="582"/>
      <c r="L19" s="582"/>
      <c r="M19" s="582"/>
      <c r="N19" s="582"/>
      <c r="O19" s="582"/>
      <c r="P19" s="582"/>
      <c r="Q19" s="582"/>
      <c r="R19" s="582"/>
      <c r="S19" s="582"/>
      <c r="T19" s="582"/>
      <c r="U19" s="582"/>
      <c r="V19" s="582"/>
      <c r="W19" s="582"/>
      <c r="X19" s="582"/>
      <c r="Y19" s="582"/>
      <c r="Z19" s="582"/>
      <c r="AA19" s="582"/>
      <c r="AB19" s="582"/>
      <c r="AC19" s="582"/>
      <c r="AD19" s="582"/>
      <c r="AE19" s="582"/>
      <c r="AF19" s="582"/>
      <c r="AG19" s="582"/>
      <c r="AH19" s="582"/>
      <c r="AI19" s="583"/>
      <c r="AJ19" s="589">
        <v>1</v>
      </c>
      <c r="AK19" s="589"/>
      <c r="AL19" s="589"/>
      <c r="AM19" s="589"/>
      <c r="AN19" s="589"/>
      <c r="AO19" s="589"/>
      <c r="AP19" s="589"/>
      <c r="AQ19" s="589"/>
      <c r="AR19" s="589"/>
      <c r="AS19" s="589"/>
      <c r="AT19" s="589"/>
      <c r="AU19" s="589"/>
      <c r="AV19" s="589"/>
      <c r="AW19" s="589"/>
      <c r="AX19" s="589"/>
      <c r="AY19" s="589"/>
      <c r="AZ19" s="589"/>
      <c r="BA19" s="589">
        <v>1</v>
      </c>
      <c r="BB19" s="589"/>
      <c r="BC19" s="589"/>
      <c r="BD19" s="589"/>
      <c r="BE19" s="589"/>
      <c r="BF19" s="589"/>
      <c r="BG19" s="589"/>
      <c r="BH19" s="589"/>
      <c r="BI19" s="589"/>
      <c r="BJ19" s="589"/>
      <c r="BK19" s="589"/>
      <c r="BL19" s="589"/>
      <c r="BM19" s="589"/>
      <c r="BN19" s="589"/>
      <c r="BO19" s="589"/>
      <c r="BP19" s="589"/>
      <c r="BQ19" s="589"/>
      <c r="BR19" s="590" t="s">
        <v>386</v>
      </c>
      <c r="BS19" s="591"/>
      <c r="BT19" s="591"/>
      <c r="BU19" s="591"/>
      <c r="BV19" s="591"/>
      <c r="BW19" s="591"/>
      <c r="BX19" s="591"/>
      <c r="BY19" s="591"/>
      <c r="BZ19" s="591"/>
      <c r="CA19" s="591"/>
      <c r="CB19" s="591"/>
      <c r="CC19" s="591"/>
      <c r="CD19" s="591"/>
      <c r="CE19" s="591"/>
      <c r="CF19" s="591"/>
      <c r="CG19" s="591"/>
      <c r="CH19" s="591"/>
      <c r="CI19" s="593"/>
      <c r="CJ19" s="593"/>
      <c r="CK19" s="593"/>
      <c r="CL19" s="593"/>
      <c r="CM19" s="593"/>
      <c r="CN19" s="593"/>
      <c r="CO19" s="593"/>
      <c r="CP19" s="593"/>
      <c r="CQ19" s="593"/>
      <c r="CR19" s="593"/>
      <c r="CS19" s="593"/>
      <c r="CT19" s="593"/>
      <c r="CU19" s="593"/>
      <c r="CV19" s="593"/>
      <c r="CW19" s="593"/>
      <c r="CX19" s="593"/>
      <c r="CY19" s="593"/>
      <c r="CZ19" s="593"/>
      <c r="DA19" s="593"/>
    </row>
    <row r="20" spans="1:105" s="81" customFormat="1" ht="31.5" customHeight="1" x14ac:dyDescent="0.2">
      <c r="A20" s="88"/>
      <c r="B20" s="582" t="s">
        <v>320</v>
      </c>
      <c r="C20" s="582"/>
      <c r="D20" s="582"/>
      <c r="E20" s="582"/>
      <c r="F20" s="582"/>
      <c r="G20" s="582"/>
      <c r="H20" s="582"/>
      <c r="I20" s="582"/>
      <c r="J20" s="582"/>
      <c r="K20" s="582"/>
      <c r="L20" s="582"/>
      <c r="M20" s="582"/>
      <c r="N20" s="582"/>
      <c r="O20" s="582"/>
      <c r="P20" s="582"/>
      <c r="Q20" s="582"/>
      <c r="R20" s="582"/>
      <c r="S20" s="582"/>
      <c r="T20" s="582"/>
      <c r="U20" s="582"/>
      <c r="V20" s="582"/>
      <c r="W20" s="582"/>
      <c r="X20" s="582"/>
      <c r="Y20" s="582"/>
      <c r="Z20" s="582"/>
      <c r="AA20" s="582"/>
      <c r="AB20" s="582"/>
      <c r="AC20" s="582"/>
      <c r="AD20" s="582"/>
      <c r="AE20" s="582"/>
      <c r="AF20" s="582"/>
      <c r="AG20" s="582"/>
      <c r="AH20" s="582"/>
      <c r="AI20" s="583"/>
      <c r="AJ20" s="589">
        <v>1</v>
      </c>
      <c r="AK20" s="589"/>
      <c r="AL20" s="589"/>
      <c r="AM20" s="589"/>
      <c r="AN20" s="589"/>
      <c r="AO20" s="589"/>
      <c r="AP20" s="589"/>
      <c r="AQ20" s="589"/>
      <c r="AR20" s="589"/>
      <c r="AS20" s="589"/>
      <c r="AT20" s="589"/>
      <c r="AU20" s="589"/>
      <c r="AV20" s="589"/>
      <c r="AW20" s="589"/>
      <c r="AX20" s="589"/>
      <c r="AY20" s="589"/>
      <c r="AZ20" s="589"/>
      <c r="BA20" s="589">
        <v>1</v>
      </c>
      <c r="BB20" s="589"/>
      <c r="BC20" s="589"/>
      <c r="BD20" s="589"/>
      <c r="BE20" s="589"/>
      <c r="BF20" s="589"/>
      <c r="BG20" s="589"/>
      <c r="BH20" s="589"/>
      <c r="BI20" s="589"/>
      <c r="BJ20" s="589"/>
      <c r="BK20" s="589"/>
      <c r="BL20" s="589"/>
      <c r="BM20" s="589"/>
      <c r="BN20" s="589"/>
      <c r="BO20" s="589"/>
      <c r="BP20" s="589"/>
      <c r="BQ20" s="589"/>
      <c r="BR20" s="590" t="s">
        <v>386</v>
      </c>
      <c r="BS20" s="591"/>
      <c r="BT20" s="591"/>
      <c r="BU20" s="591"/>
      <c r="BV20" s="591"/>
      <c r="BW20" s="591"/>
      <c r="BX20" s="591"/>
      <c r="BY20" s="591"/>
      <c r="BZ20" s="591"/>
      <c r="CA20" s="591"/>
      <c r="CB20" s="591"/>
      <c r="CC20" s="591"/>
      <c r="CD20" s="591"/>
      <c r="CE20" s="591"/>
      <c r="CF20" s="591"/>
      <c r="CG20" s="591"/>
      <c r="CH20" s="591"/>
      <c r="CI20" s="592"/>
      <c r="CJ20" s="592"/>
      <c r="CK20" s="592"/>
      <c r="CL20" s="592"/>
      <c r="CM20" s="592"/>
      <c r="CN20" s="592"/>
      <c r="CO20" s="592"/>
      <c r="CP20" s="592"/>
      <c r="CQ20" s="592"/>
      <c r="CR20" s="592"/>
      <c r="CS20" s="592"/>
      <c r="CT20" s="592"/>
      <c r="CU20" s="592"/>
      <c r="CV20" s="592"/>
      <c r="CW20" s="592"/>
      <c r="CX20" s="592"/>
      <c r="CY20" s="592"/>
      <c r="CZ20" s="592"/>
      <c r="DA20" s="592"/>
    </row>
    <row r="21" spans="1:105" s="81" customFormat="1" ht="23.25" customHeight="1" x14ac:dyDescent="0.2">
      <c r="A21" s="88"/>
      <c r="B21" s="582" t="s">
        <v>321</v>
      </c>
      <c r="C21" s="582"/>
      <c r="D21" s="582"/>
      <c r="E21" s="582"/>
      <c r="F21" s="582"/>
      <c r="G21" s="582"/>
      <c r="H21" s="582"/>
      <c r="I21" s="582"/>
      <c r="J21" s="582"/>
      <c r="K21" s="582"/>
      <c r="L21" s="582"/>
      <c r="M21" s="582"/>
      <c r="N21" s="582"/>
      <c r="O21" s="582"/>
      <c r="P21" s="582"/>
      <c r="Q21" s="582"/>
      <c r="R21" s="582"/>
      <c r="S21" s="582"/>
      <c r="T21" s="582"/>
      <c r="U21" s="582"/>
      <c r="V21" s="582"/>
      <c r="W21" s="582"/>
      <c r="X21" s="582"/>
      <c r="Y21" s="582"/>
      <c r="Z21" s="582"/>
      <c r="AA21" s="582"/>
      <c r="AB21" s="582"/>
      <c r="AC21" s="582"/>
      <c r="AD21" s="582"/>
      <c r="AE21" s="582"/>
      <c r="AF21" s="582"/>
      <c r="AG21" s="582"/>
      <c r="AH21" s="582"/>
      <c r="AI21" s="583"/>
      <c r="AJ21" s="584"/>
      <c r="AK21" s="585"/>
      <c r="AL21" s="585"/>
      <c r="AM21" s="585"/>
      <c r="AN21" s="585"/>
      <c r="AO21" s="585"/>
      <c r="AP21" s="585"/>
      <c r="AQ21" s="585"/>
      <c r="AR21" s="585"/>
      <c r="AS21" s="585"/>
      <c r="AT21" s="585"/>
      <c r="AU21" s="585"/>
      <c r="AV21" s="585"/>
      <c r="AW21" s="585"/>
      <c r="AX21" s="585"/>
      <c r="AY21" s="585"/>
      <c r="AZ21" s="585"/>
      <c r="BA21" s="585"/>
      <c r="BB21" s="585"/>
      <c r="BC21" s="585"/>
      <c r="BD21" s="585"/>
      <c r="BE21" s="585"/>
      <c r="BF21" s="585"/>
      <c r="BG21" s="585"/>
      <c r="BH21" s="585"/>
      <c r="BI21" s="585"/>
      <c r="BJ21" s="585"/>
      <c r="BK21" s="585"/>
      <c r="BL21" s="585"/>
      <c r="BM21" s="585"/>
      <c r="BN21" s="585"/>
      <c r="BO21" s="585"/>
      <c r="BP21" s="585"/>
      <c r="BQ21" s="585"/>
      <c r="BR21" s="586"/>
      <c r="BS21" s="586"/>
      <c r="BT21" s="586"/>
      <c r="BU21" s="586"/>
      <c r="BV21" s="586"/>
      <c r="BW21" s="586"/>
      <c r="BX21" s="586"/>
      <c r="BY21" s="586"/>
      <c r="BZ21" s="586"/>
      <c r="CA21" s="586"/>
      <c r="CB21" s="586"/>
      <c r="CC21" s="586"/>
      <c r="CD21" s="586"/>
      <c r="CE21" s="586"/>
      <c r="CF21" s="586"/>
      <c r="CG21" s="586"/>
      <c r="CH21" s="587"/>
      <c r="CI21" s="588" t="s">
        <v>324</v>
      </c>
      <c r="CJ21" s="588"/>
      <c r="CK21" s="588"/>
      <c r="CL21" s="588"/>
      <c r="CM21" s="588"/>
      <c r="CN21" s="588"/>
      <c r="CO21" s="588"/>
      <c r="CP21" s="588"/>
      <c r="CQ21" s="588"/>
      <c r="CR21" s="588"/>
      <c r="CS21" s="588"/>
      <c r="CT21" s="588"/>
      <c r="CU21" s="588"/>
      <c r="CV21" s="588"/>
      <c r="CW21" s="588"/>
      <c r="CX21" s="588"/>
      <c r="CY21" s="588"/>
      <c r="CZ21" s="588"/>
      <c r="DA21" s="588"/>
    </row>
    <row r="22" spans="1:105" s="81" customFormat="1" ht="23.25" customHeight="1" x14ac:dyDescent="0.2">
      <c r="A22" s="92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</row>
  </sheetData>
  <mergeCells count="41">
    <mergeCell ref="A5:DA5"/>
    <mergeCell ref="A6:AV6"/>
    <mergeCell ref="AW6:DA6"/>
    <mergeCell ref="AW7:DA7"/>
    <mergeCell ref="C13:BG13"/>
    <mergeCell ref="C14:BG14"/>
    <mergeCell ref="A16:AI16"/>
    <mergeCell ref="AJ16:AZ16"/>
    <mergeCell ref="Q9:W9"/>
    <mergeCell ref="X9:AA9"/>
    <mergeCell ref="A10:DA10"/>
    <mergeCell ref="Y11:CC11"/>
    <mergeCell ref="Y12:CC12"/>
    <mergeCell ref="BA16:BQ16"/>
    <mergeCell ref="BR16:CH16"/>
    <mergeCell ref="CI16:DA16"/>
    <mergeCell ref="A17:AI17"/>
    <mergeCell ref="AJ17:AZ17"/>
    <mergeCell ref="BA17:BQ17"/>
    <mergeCell ref="BR17:CH17"/>
    <mergeCell ref="CI17:DA17"/>
    <mergeCell ref="B18:AI18"/>
    <mergeCell ref="AJ18:AZ18"/>
    <mergeCell ref="BA18:BQ18"/>
    <mergeCell ref="BR18:CH18"/>
    <mergeCell ref="CI18:DA18"/>
    <mergeCell ref="B19:AI19"/>
    <mergeCell ref="AJ19:AZ19"/>
    <mergeCell ref="BA19:BQ19"/>
    <mergeCell ref="BR19:CH19"/>
    <mergeCell ref="CI19:DA19"/>
    <mergeCell ref="B20:AI20"/>
    <mergeCell ref="AJ20:AZ20"/>
    <mergeCell ref="BA20:BQ20"/>
    <mergeCell ref="BR20:CH20"/>
    <mergeCell ref="CI20:DA20"/>
    <mergeCell ref="B21:AI21"/>
    <mergeCell ref="AJ21:AZ21"/>
    <mergeCell ref="BA21:BQ21"/>
    <mergeCell ref="BR21:CH21"/>
    <mergeCell ref="CI21:DA21"/>
  </mergeCells>
  <hyperlinks>
    <hyperlink ref="BR18" r:id="rId1"/>
    <hyperlink ref="BR19" r:id="rId2"/>
    <hyperlink ref="BR20" r:id="rId3"/>
  </hyperlinks>
  <pageMargins left="0.78740157480314965" right="0.51181102362204722" top="0.59055118110236227" bottom="0.39370078740157483" header="0.19685039370078741" footer="0.19685039370078741"/>
  <pageSetup paperSize="9" orientation="portrait" r:id="rId4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5"/>
  <sheetViews>
    <sheetView view="pageBreakPreview" topLeftCell="A259" zoomScale="71" zoomScaleNormal="80" zoomScaleSheetLayoutView="71" workbookViewId="0">
      <selection activeCell="E153" sqref="E153"/>
    </sheetView>
  </sheetViews>
  <sheetFormatPr defaultRowHeight="15.75" x14ac:dyDescent="0.25"/>
  <cols>
    <col min="1" max="1" width="5.5703125" style="45" customWidth="1"/>
    <col min="2" max="2" width="24.7109375" style="45" customWidth="1"/>
    <col min="3" max="3" width="28.85546875" style="362" customWidth="1"/>
    <col min="4" max="4" width="27.28515625" style="362" customWidth="1"/>
    <col min="5" max="5" width="19.5703125" style="362" customWidth="1"/>
    <col min="6" max="6" width="30.5703125" style="362" customWidth="1"/>
    <col min="7" max="7" width="29.5703125" style="45" customWidth="1"/>
    <col min="8" max="8" width="24.28515625" style="45" customWidth="1"/>
    <col min="9" max="9" width="4.85546875" customWidth="1"/>
    <col min="10" max="21" width="0" hidden="1" customWidth="1"/>
  </cols>
  <sheetData>
    <row r="1" spans="1:21" x14ac:dyDescent="0.25">
      <c r="H1" s="27" t="s">
        <v>120</v>
      </c>
    </row>
    <row r="2" spans="1:21" x14ac:dyDescent="0.25">
      <c r="H2" s="26" t="s">
        <v>92</v>
      </c>
    </row>
    <row r="3" spans="1:21" ht="12.75" customHeight="1" x14ac:dyDescent="0.25">
      <c r="H3" s="12" t="s">
        <v>148</v>
      </c>
    </row>
    <row r="5" spans="1:21" ht="18.75" x14ac:dyDescent="0.3">
      <c r="A5" s="614" t="s">
        <v>288</v>
      </c>
      <c r="B5" s="614"/>
      <c r="C5" s="614"/>
      <c r="D5" s="614"/>
      <c r="E5" s="614"/>
      <c r="F5" s="614"/>
      <c r="G5" s="614"/>
      <c r="H5" s="614"/>
    </row>
    <row r="6" spans="1:21" ht="20.25" x14ac:dyDescent="0.3">
      <c r="A6" s="70"/>
      <c r="B6" s="70"/>
      <c r="C6" s="363"/>
      <c r="D6" s="371" t="s">
        <v>289</v>
      </c>
      <c r="E6" s="366" t="s">
        <v>151</v>
      </c>
      <c r="F6" s="367"/>
      <c r="G6" s="70"/>
      <c r="H6" s="70"/>
    </row>
    <row r="7" spans="1:21" x14ac:dyDescent="0.25">
      <c r="A7" s="69"/>
      <c r="B7" s="69"/>
      <c r="C7" s="368"/>
      <c r="D7" s="368"/>
      <c r="E7" s="369" t="s">
        <v>11</v>
      </c>
      <c r="F7" s="370"/>
      <c r="G7" s="69"/>
      <c r="H7" s="69"/>
    </row>
    <row r="8" spans="1:21" ht="18.75" x14ac:dyDescent="0.3">
      <c r="A8" s="69"/>
      <c r="B8" s="69"/>
      <c r="C8" s="368"/>
      <c r="D8" s="368"/>
      <c r="E8" s="371" t="s">
        <v>152</v>
      </c>
      <c r="F8" s="370"/>
      <c r="G8" s="69"/>
      <c r="H8" s="69"/>
    </row>
    <row r="9" spans="1:21" ht="14.25" customHeight="1" x14ac:dyDescent="0.3">
      <c r="A9" s="69"/>
      <c r="B9" s="69"/>
      <c r="C9" s="368"/>
      <c r="D9" s="368"/>
      <c r="E9" s="371"/>
      <c r="F9" s="370"/>
      <c r="G9" s="69"/>
      <c r="H9" s="69"/>
    </row>
    <row r="10" spans="1:21" ht="18.75" x14ac:dyDescent="0.3">
      <c r="A10" s="69"/>
      <c r="B10" s="69"/>
      <c r="C10" s="368"/>
      <c r="D10" s="372" t="s">
        <v>302</v>
      </c>
      <c r="E10" s="373" t="s">
        <v>301</v>
      </c>
      <c r="F10" s="374" t="s">
        <v>541</v>
      </c>
      <c r="G10" s="69"/>
      <c r="H10" s="69"/>
    </row>
    <row r="11" spans="1:21" ht="10.5" customHeight="1" x14ac:dyDescent="0.25">
      <c r="B11" s="71"/>
      <c r="D11" s="375"/>
      <c r="E11" s="375"/>
      <c r="F11" s="375"/>
      <c r="G11" s="71"/>
      <c r="I11" s="71"/>
      <c r="J11" s="71"/>
      <c r="K11" s="72"/>
      <c r="L11" s="72"/>
      <c r="M11" s="72"/>
    </row>
    <row r="12" spans="1:21" ht="20.25" x14ac:dyDescent="0.3">
      <c r="A12" s="615" t="s">
        <v>546</v>
      </c>
      <c r="B12" s="615"/>
      <c r="C12" s="615"/>
      <c r="D12" s="615"/>
      <c r="E12" s="615"/>
      <c r="F12" s="615"/>
      <c r="G12" s="615"/>
      <c r="H12" s="615"/>
    </row>
    <row r="13" spans="1:21" ht="49.5" customHeight="1" x14ac:dyDescent="0.2">
      <c r="A13" s="46" t="s">
        <v>142</v>
      </c>
      <c r="B13" s="46" t="s">
        <v>291</v>
      </c>
      <c r="C13" s="376" t="s">
        <v>292</v>
      </c>
      <c r="D13" s="376" t="s">
        <v>143</v>
      </c>
      <c r="E13" s="376" t="s">
        <v>296</v>
      </c>
      <c r="F13" s="376" t="s">
        <v>295</v>
      </c>
      <c r="G13" s="46" t="s">
        <v>340</v>
      </c>
      <c r="H13" s="46" t="s">
        <v>294</v>
      </c>
    </row>
    <row r="14" spans="1:21" ht="12.75" x14ac:dyDescent="0.2">
      <c r="A14" s="79"/>
      <c r="B14" s="79">
        <v>1</v>
      </c>
      <c r="C14" s="383">
        <v>2</v>
      </c>
      <c r="D14" s="383">
        <v>3</v>
      </c>
      <c r="E14" s="383">
        <v>4</v>
      </c>
      <c r="F14" s="383">
        <v>5</v>
      </c>
      <c r="G14" s="79">
        <v>6</v>
      </c>
      <c r="H14" s="79">
        <v>7</v>
      </c>
    </row>
    <row r="15" spans="1:21" ht="22.5" customHeight="1" x14ac:dyDescent="0.2">
      <c r="A15" s="47">
        <v>1</v>
      </c>
      <c r="B15" s="611" t="s">
        <v>335</v>
      </c>
      <c r="C15" s="378" t="s">
        <v>144</v>
      </c>
      <c r="D15" s="378" t="s">
        <v>144</v>
      </c>
      <c r="E15" s="378" t="s">
        <v>293</v>
      </c>
      <c r="F15" s="380">
        <v>0.7</v>
      </c>
      <c r="G15" s="48"/>
      <c r="H15" s="48"/>
      <c r="J15" s="141">
        <v>0.95</v>
      </c>
      <c r="K15" s="141">
        <v>0.8</v>
      </c>
      <c r="L15" s="143">
        <v>0.8</v>
      </c>
      <c r="M15" s="144">
        <v>0.45</v>
      </c>
      <c r="N15" s="145">
        <v>0.25</v>
      </c>
      <c r="O15" s="146">
        <v>0.2</v>
      </c>
      <c r="P15" s="147">
        <v>0.3</v>
      </c>
      <c r="Q15" s="148">
        <v>0.35</v>
      </c>
      <c r="R15" s="149">
        <v>0.4</v>
      </c>
      <c r="S15" s="150">
        <v>0.7</v>
      </c>
      <c r="T15" s="151">
        <v>0.9</v>
      </c>
      <c r="U15" s="152">
        <v>1</v>
      </c>
    </row>
    <row r="16" spans="1:21" ht="22.5" customHeight="1" x14ac:dyDescent="0.2">
      <c r="A16" s="47">
        <v>2</v>
      </c>
      <c r="B16" s="612"/>
      <c r="C16" s="378" t="s">
        <v>145</v>
      </c>
      <c r="D16" s="378" t="s">
        <v>145</v>
      </c>
      <c r="E16" s="378" t="s">
        <v>293</v>
      </c>
      <c r="F16" s="380">
        <v>0.28999999999999998</v>
      </c>
      <c r="G16" s="48"/>
      <c r="H16" s="48"/>
      <c r="J16" s="141">
        <v>0.28999999999999998</v>
      </c>
      <c r="K16" s="142">
        <v>0.27500000000000002</v>
      </c>
      <c r="L16" s="143">
        <v>0.25</v>
      </c>
      <c r="M16" s="144">
        <v>0.24</v>
      </c>
      <c r="N16" s="145">
        <v>0.23</v>
      </c>
      <c r="O16" s="146">
        <v>0.21</v>
      </c>
      <c r="P16" s="147">
        <v>0.21</v>
      </c>
      <c r="Q16" s="148">
        <v>0.21</v>
      </c>
      <c r="R16" s="149">
        <v>0.22</v>
      </c>
      <c r="S16" s="150">
        <v>0.25</v>
      </c>
      <c r="T16" s="151">
        <v>0.27500000000000002</v>
      </c>
      <c r="U16" s="152">
        <v>0.28999999999999998</v>
      </c>
    </row>
    <row r="17" spans="1:21" ht="23.25" customHeight="1" x14ac:dyDescent="0.2">
      <c r="A17" s="47">
        <v>3</v>
      </c>
      <c r="B17" s="612"/>
      <c r="C17" s="378" t="s">
        <v>150</v>
      </c>
      <c r="D17" s="378" t="str">
        <f t="shared" ref="D17:D23" si="0">C17</f>
        <v>ООО "КРУГ"</v>
      </c>
      <c r="E17" s="378" t="s">
        <v>293</v>
      </c>
      <c r="F17" s="380">
        <v>0.09</v>
      </c>
      <c r="G17" s="48"/>
      <c r="H17" s="48"/>
      <c r="J17" s="141">
        <v>0.09</v>
      </c>
      <c r="K17" s="142">
        <v>0.1</v>
      </c>
      <c r="L17" s="143">
        <v>0.1</v>
      </c>
      <c r="M17" s="144">
        <v>8.5000000000000006E-2</v>
      </c>
      <c r="N17" s="145">
        <v>0.09</v>
      </c>
      <c r="O17" s="146">
        <v>8.5000000000000006E-2</v>
      </c>
      <c r="P17" s="147">
        <v>8.5000000000000006E-2</v>
      </c>
      <c r="Q17" s="148">
        <v>8.5000000000000006E-2</v>
      </c>
      <c r="R17" s="149">
        <v>8.5000000000000006E-2</v>
      </c>
      <c r="S17" s="150">
        <v>0.09</v>
      </c>
      <c r="T17" s="151">
        <v>9.5000000000000001E-2</v>
      </c>
      <c r="U17" s="152">
        <v>0.1</v>
      </c>
    </row>
    <row r="18" spans="1:21" ht="22.5" customHeight="1" x14ac:dyDescent="0.2">
      <c r="A18" s="47">
        <v>4</v>
      </c>
      <c r="B18" s="612"/>
      <c r="C18" s="378" t="s">
        <v>149</v>
      </c>
      <c r="D18" s="378" t="str">
        <f t="shared" si="0"/>
        <v>ИП Первухин Л.В.</v>
      </c>
      <c r="E18" s="378" t="s">
        <v>293</v>
      </c>
      <c r="F18" s="380">
        <v>1.4E-2</v>
      </c>
      <c r="G18" s="48"/>
      <c r="H18" s="48"/>
      <c r="J18" s="141">
        <v>1.4E-2</v>
      </c>
      <c r="K18" s="142">
        <v>1.2E-2</v>
      </c>
      <c r="L18" s="143">
        <v>9.0889999999999999E-3</v>
      </c>
      <c r="M18" s="144">
        <v>7.0000000000000001E-3</v>
      </c>
      <c r="N18" s="145">
        <v>1.6000000000000001E-3</v>
      </c>
      <c r="O18" s="146">
        <v>1E-3</v>
      </c>
      <c r="P18" s="147">
        <v>1E-3</v>
      </c>
      <c r="Q18" s="148">
        <v>1E-3</v>
      </c>
      <c r="R18" s="149">
        <v>1.5E-3</v>
      </c>
      <c r="S18" s="150">
        <v>0.01</v>
      </c>
      <c r="T18" s="151">
        <v>1.2E-2</v>
      </c>
      <c r="U18" s="152">
        <v>1.2999999999999999E-2</v>
      </c>
    </row>
    <row r="19" spans="1:21" ht="22.5" customHeight="1" x14ac:dyDescent="0.2">
      <c r="A19" s="47">
        <v>5</v>
      </c>
      <c r="B19" s="612"/>
      <c r="C19" s="378" t="s">
        <v>146</v>
      </c>
      <c r="D19" s="378" t="str">
        <f t="shared" si="0"/>
        <v>АО "ТНН"</v>
      </c>
      <c r="E19" s="378" t="s">
        <v>293</v>
      </c>
      <c r="F19" s="380">
        <v>0.1</v>
      </c>
      <c r="G19" s="48"/>
      <c r="H19" s="48"/>
      <c r="J19" s="141">
        <v>0.1</v>
      </c>
      <c r="K19" s="142">
        <v>0.08</v>
      </c>
      <c r="L19" s="143">
        <v>5.5E-2</v>
      </c>
      <c r="M19" s="144">
        <v>0.02</v>
      </c>
      <c r="N19" s="145">
        <v>5.0000000000000001E-3</v>
      </c>
      <c r="O19" s="146">
        <v>2E-3</v>
      </c>
      <c r="P19" s="147">
        <v>2E-3</v>
      </c>
      <c r="Q19" s="148">
        <v>2E-3</v>
      </c>
      <c r="R19" s="149">
        <v>5.0000000000000001E-3</v>
      </c>
      <c r="S19" s="150">
        <v>0.04</v>
      </c>
      <c r="T19" s="151">
        <v>0.08</v>
      </c>
      <c r="U19" s="152">
        <v>0.1</v>
      </c>
    </row>
    <row r="20" spans="1:21" ht="22.5" customHeight="1" x14ac:dyDescent="0.2">
      <c r="A20" s="47">
        <v>6</v>
      </c>
      <c r="B20" s="612"/>
      <c r="C20" s="378" t="s">
        <v>146</v>
      </c>
      <c r="D20" s="378" t="str">
        <f t="shared" si="0"/>
        <v>АО "ТНН"</v>
      </c>
      <c r="E20" s="378" t="s">
        <v>293</v>
      </c>
      <c r="F20" s="380">
        <v>2.5000000000000001E-2</v>
      </c>
      <c r="G20" s="48"/>
      <c r="H20" s="48"/>
      <c r="J20" s="141">
        <v>2.5000000000000001E-2</v>
      </c>
      <c r="K20" s="142">
        <v>0.02</v>
      </c>
      <c r="L20" s="143">
        <v>0.02</v>
      </c>
      <c r="M20" s="144">
        <v>0.01</v>
      </c>
      <c r="N20" s="145">
        <v>5.0000000000000001E-3</v>
      </c>
      <c r="O20" s="146">
        <v>0</v>
      </c>
      <c r="P20" s="147">
        <v>0</v>
      </c>
      <c r="Q20" s="148">
        <v>0</v>
      </c>
      <c r="R20" s="149">
        <v>5.0000000000000001E-3</v>
      </c>
      <c r="S20" s="150">
        <v>1.4999999999999999E-2</v>
      </c>
      <c r="T20" s="151">
        <v>0.02</v>
      </c>
      <c r="U20" s="152">
        <v>2.5000000000000001E-2</v>
      </c>
    </row>
    <row r="21" spans="1:21" ht="22.5" customHeight="1" x14ac:dyDescent="0.2">
      <c r="A21" s="47">
        <v>7</v>
      </c>
      <c r="B21" s="612"/>
      <c r="C21" s="378" t="s">
        <v>147</v>
      </c>
      <c r="D21" s="378" t="str">
        <f t="shared" si="0"/>
        <v>АО "РЭД"</v>
      </c>
      <c r="E21" s="378" t="s">
        <v>293</v>
      </c>
      <c r="F21" s="380">
        <v>0.25</v>
      </c>
      <c r="G21" s="48"/>
      <c r="H21" s="48"/>
      <c r="J21" s="141">
        <v>0.25</v>
      </c>
      <c r="K21" s="142">
        <v>0.23</v>
      </c>
      <c r="L21" s="143">
        <v>0.155</v>
      </c>
      <c r="M21" s="144">
        <v>0.09</v>
      </c>
      <c r="N21" s="145">
        <v>0.03</v>
      </c>
      <c r="O21" s="146">
        <v>0.02</v>
      </c>
      <c r="P21" s="147">
        <v>0.02</v>
      </c>
      <c r="Q21" s="148">
        <v>0.02</v>
      </c>
      <c r="R21" s="149">
        <v>0.03</v>
      </c>
      <c r="S21" s="150">
        <v>0.09</v>
      </c>
      <c r="T21" s="151">
        <v>0.155</v>
      </c>
      <c r="U21" s="152">
        <v>0.25</v>
      </c>
    </row>
    <row r="22" spans="1:21" ht="22.5" customHeight="1" x14ac:dyDescent="0.2">
      <c r="A22" s="47">
        <v>8</v>
      </c>
      <c r="B22" s="612"/>
      <c r="C22" s="378" t="s">
        <v>334</v>
      </c>
      <c r="D22" s="378" t="str">
        <f t="shared" si="0"/>
        <v>ООО "РАМА"</v>
      </c>
      <c r="E22" s="378" t="s">
        <v>293</v>
      </c>
      <c r="F22" s="380">
        <v>3.0200000000000001E-2</v>
      </c>
      <c r="G22" s="48"/>
      <c r="H22" s="48"/>
      <c r="J22" s="141">
        <v>3.0199999999999998E-2</v>
      </c>
      <c r="K22" s="142">
        <v>2.7199999999999998E-2</v>
      </c>
      <c r="L22" s="143">
        <v>2.0199999999999999E-2</v>
      </c>
      <c r="M22" s="144">
        <v>1.72E-2</v>
      </c>
      <c r="N22" s="145">
        <v>8.199999999999999E-3</v>
      </c>
      <c r="O22" s="146">
        <v>7.1999999999999998E-3</v>
      </c>
      <c r="P22" s="147">
        <v>7.1999999999999998E-3</v>
      </c>
      <c r="Q22" s="148">
        <v>7.1999999999999998E-3</v>
      </c>
      <c r="R22" s="149">
        <v>8.199999999999999E-3</v>
      </c>
      <c r="S22" s="150">
        <v>1.72E-2</v>
      </c>
      <c r="T22" s="151">
        <v>2.7199999999999998E-2</v>
      </c>
      <c r="U22" s="152">
        <v>3.0199999999999998E-2</v>
      </c>
    </row>
    <row r="23" spans="1:21" ht="21" customHeight="1" x14ac:dyDescent="0.2">
      <c r="A23" s="47">
        <v>9</v>
      </c>
      <c r="B23" s="612"/>
      <c r="C23" s="378" t="s">
        <v>383</v>
      </c>
      <c r="D23" s="378" t="str">
        <f t="shared" si="0"/>
        <v>ООО "Промсырье"</v>
      </c>
      <c r="E23" s="378" t="s">
        <v>293</v>
      </c>
      <c r="F23" s="380">
        <v>0.01</v>
      </c>
      <c r="G23" s="48"/>
      <c r="H23" s="48"/>
      <c r="J23" s="141">
        <v>0.01</v>
      </c>
      <c r="K23" s="142">
        <v>8.9999999999999993E-3</v>
      </c>
      <c r="L23" s="143">
        <v>7.0000000000000001E-3</v>
      </c>
      <c r="M23" s="144">
        <v>7.0000000000000001E-3</v>
      </c>
      <c r="N23" s="145">
        <v>8.0000000000000002E-3</v>
      </c>
      <c r="O23" s="146">
        <v>8.0000000000000002E-3</v>
      </c>
      <c r="P23" s="147">
        <v>8.0000000000000002E-3</v>
      </c>
      <c r="Q23" s="148">
        <v>8.0000000000000002E-3</v>
      </c>
      <c r="R23" s="149">
        <v>8.0000000000000002E-3</v>
      </c>
      <c r="S23" s="150">
        <v>8.0000000000000002E-3</v>
      </c>
      <c r="T23" s="151">
        <v>8.9999999999999993E-3</v>
      </c>
      <c r="U23" s="152">
        <v>0.01</v>
      </c>
    </row>
    <row r="24" spans="1:21" ht="21" customHeight="1" x14ac:dyDescent="0.2">
      <c r="A24" s="47">
        <v>10</v>
      </c>
      <c r="B24" s="612"/>
      <c r="C24" s="378" t="s">
        <v>477</v>
      </c>
      <c r="D24" s="378" t="str">
        <f>C24</f>
        <v>ООО "ЧМСК"</v>
      </c>
      <c r="E24" s="378" t="s">
        <v>293</v>
      </c>
      <c r="F24" s="380">
        <v>0</v>
      </c>
      <c r="G24" s="48"/>
      <c r="H24" s="48"/>
      <c r="J24" s="342"/>
      <c r="K24" s="343"/>
      <c r="L24" s="344"/>
      <c r="M24" s="345"/>
      <c r="N24" s="346"/>
      <c r="O24" s="347"/>
      <c r="P24" s="348"/>
      <c r="Q24" s="349"/>
      <c r="R24" s="350"/>
      <c r="S24" s="351"/>
      <c r="T24" s="352"/>
      <c r="U24" s="353"/>
    </row>
    <row r="25" spans="1:21" ht="21" customHeight="1" x14ac:dyDescent="0.2">
      <c r="A25" s="395"/>
      <c r="B25" s="612"/>
      <c r="C25" s="378" t="s">
        <v>485</v>
      </c>
      <c r="D25" s="378" t="s">
        <v>485</v>
      </c>
      <c r="E25" s="378" t="s">
        <v>293</v>
      </c>
      <c r="F25" s="380">
        <v>0</v>
      </c>
      <c r="G25" s="48"/>
      <c r="H25" s="48"/>
      <c r="J25" s="342"/>
      <c r="K25" s="343"/>
      <c r="L25" s="344"/>
      <c r="M25" s="345"/>
      <c r="N25" s="346"/>
      <c r="O25" s="347"/>
      <c r="P25" s="348"/>
      <c r="Q25" s="349"/>
      <c r="R25" s="350"/>
      <c r="S25" s="351"/>
      <c r="T25" s="352"/>
      <c r="U25" s="353"/>
    </row>
    <row r="26" spans="1:21" ht="20.25" customHeight="1" x14ac:dyDescent="0.2">
      <c r="A26" s="454"/>
      <c r="B26" s="612"/>
      <c r="C26" s="456" t="s">
        <v>518</v>
      </c>
      <c r="D26" s="456" t="s">
        <v>518</v>
      </c>
      <c r="E26" s="378" t="s">
        <v>293</v>
      </c>
      <c r="F26" s="380">
        <v>0</v>
      </c>
      <c r="G26" s="48"/>
      <c r="H26" s="48"/>
      <c r="J26" s="342"/>
      <c r="K26" s="343"/>
      <c r="L26" s="344"/>
      <c r="M26" s="345"/>
      <c r="N26" s="346"/>
      <c r="O26" s="347"/>
      <c r="P26" s="348"/>
      <c r="Q26" s="349"/>
      <c r="R26" s="350"/>
      <c r="S26" s="351"/>
      <c r="T26" s="352"/>
      <c r="U26" s="353"/>
    </row>
    <row r="27" spans="1:21" ht="26.25" customHeight="1" x14ac:dyDescent="0.2">
      <c r="A27" s="605">
        <v>11</v>
      </c>
      <c r="B27" s="612"/>
      <c r="C27" s="608" t="s">
        <v>394</v>
      </c>
      <c r="D27" s="378" t="s">
        <v>479</v>
      </c>
      <c r="E27" s="378" t="s">
        <v>293</v>
      </c>
      <c r="F27" s="379">
        <v>0</v>
      </c>
      <c r="G27" s="48"/>
      <c r="H27" s="48"/>
    </row>
    <row r="28" spans="1:21" ht="26.25" customHeight="1" x14ac:dyDescent="0.2">
      <c r="A28" s="606"/>
      <c r="B28" s="612"/>
      <c r="C28" s="609"/>
      <c r="D28" s="378" t="s">
        <v>478</v>
      </c>
      <c r="E28" s="378" t="s">
        <v>293</v>
      </c>
      <c r="F28" s="379">
        <v>0</v>
      </c>
      <c r="G28" s="48"/>
      <c r="H28" s="48"/>
    </row>
    <row r="29" spans="1:21" ht="26.25" customHeight="1" x14ac:dyDescent="0.2">
      <c r="A29" s="607"/>
      <c r="B29" s="612"/>
      <c r="C29" s="610"/>
      <c r="D29" s="378" t="s">
        <v>480</v>
      </c>
      <c r="E29" s="378" t="s">
        <v>293</v>
      </c>
      <c r="F29" s="379">
        <v>0</v>
      </c>
      <c r="G29" s="48"/>
      <c r="H29" s="48"/>
    </row>
    <row r="30" spans="1:21" ht="30.75" customHeight="1" x14ac:dyDescent="0.2">
      <c r="A30" s="355">
        <v>12</v>
      </c>
      <c r="B30" s="612"/>
      <c r="C30" s="378" t="s">
        <v>481</v>
      </c>
      <c r="D30" s="378" t="s">
        <v>481</v>
      </c>
      <c r="E30" s="378" t="s">
        <v>293</v>
      </c>
      <c r="F30" s="379">
        <v>0</v>
      </c>
      <c r="G30" s="48"/>
      <c r="H30" s="48"/>
    </row>
    <row r="31" spans="1:21" ht="22.5" customHeight="1" x14ac:dyDescent="0.2">
      <c r="A31" s="47">
        <v>13</v>
      </c>
      <c r="B31" s="612"/>
      <c r="C31" s="378" t="s">
        <v>154</v>
      </c>
      <c r="D31" s="378" t="str">
        <f t="shared" ref="D31:D32" si="1">C31</f>
        <v>ООО "Лизард"</v>
      </c>
      <c r="E31" s="378" t="s">
        <v>293</v>
      </c>
      <c r="F31" s="380">
        <v>0</v>
      </c>
      <c r="G31" s="48"/>
      <c r="H31" s="48"/>
      <c r="J31" s="141">
        <v>2.5000000000000001E-3</v>
      </c>
      <c r="K31" s="142">
        <v>2.5000000000000001E-3</v>
      </c>
      <c r="L31" s="143">
        <v>2E-3</v>
      </c>
      <c r="M31" s="144">
        <v>2E-3</v>
      </c>
      <c r="N31" s="145">
        <v>0</v>
      </c>
      <c r="O31" s="146">
        <v>0</v>
      </c>
      <c r="P31" s="147">
        <v>0</v>
      </c>
      <c r="Q31" s="148">
        <v>0</v>
      </c>
      <c r="R31" s="149">
        <v>1.5E-3</v>
      </c>
      <c r="S31" s="150">
        <v>2.5000000000000001E-3</v>
      </c>
      <c r="T31" s="151">
        <v>2.5000000000000001E-3</v>
      </c>
      <c r="U31" s="152">
        <v>2.5000000000000001E-3</v>
      </c>
    </row>
    <row r="32" spans="1:21" ht="55.5" customHeight="1" x14ac:dyDescent="0.2">
      <c r="A32" s="47">
        <v>14</v>
      </c>
      <c r="B32" s="613"/>
      <c r="C32" s="378" t="s">
        <v>155</v>
      </c>
      <c r="D32" s="378" t="str">
        <f t="shared" si="1"/>
        <v>ООО "Научно-производственный центр гидроавтоматики"</v>
      </c>
      <c r="E32" s="378" t="s">
        <v>293</v>
      </c>
      <c r="F32" s="380">
        <v>0</v>
      </c>
      <c r="G32" s="48"/>
      <c r="H32" s="48"/>
      <c r="J32" s="141">
        <v>5.8999999999999997E-2</v>
      </c>
      <c r="K32" s="142">
        <v>5.5E-2</v>
      </c>
      <c r="L32" s="143">
        <v>3.5999999999999997E-2</v>
      </c>
      <c r="M32" s="144">
        <v>2.5000000000000001E-2</v>
      </c>
      <c r="N32" s="145">
        <v>0</v>
      </c>
      <c r="O32" s="146">
        <v>0</v>
      </c>
      <c r="P32" s="147">
        <v>0</v>
      </c>
      <c r="Q32" s="148">
        <v>0</v>
      </c>
      <c r="R32" s="149">
        <v>0</v>
      </c>
      <c r="S32" s="150">
        <v>2.5000000000000001E-2</v>
      </c>
      <c r="T32" s="151">
        <v>3.9E-2</v>
      </c>
      <c r="U32" s="152">
        <v>5.0999999999999997E-2</v>
      </c>
    </row>
    <row r="33" spans="1:21" x14ac:dyDescent="0.25">
      <c r="A33" s="227"/>
      <c r="B33" s="227" t="s">
        <v>410</v>
      </c>
      <c r="C33" s="381"/>
      <c r="D33" s="381"/>
      <c r="E33" s="381"/>
      <c r="F33" s="380">
        <f>SUM(F15:F32)</f>
        <v>1.5092000000000001</v>
      </c>
      <c r="G33" s="227"/>
      <c r="H33" s="227"/>
    </row>
    <row r="34" spans="1:21" x14ac:dyDescent="0.25">
      <c r="H34" s="27" t="s">
        <v>120</v>
      </c>
      <c r="J34" s="141">
        <v>4</v>
      </c>
      <c r="K34" s="142">
        <v>3.6</v>
      </c>
      <c r="L34" s="143">
        <v>3.4</v>
      </c>
      <c r="M34" s="144">
        <v>2.5</v>
      </c>
      <c r="N34" s="145">
        <v>2.2000000000000002</v>
      </c>
      <c r="O34" s="146">
        <v>2</v>
      </c>
      <c r="P34" s="147">
        <v>2</v>
      </c>
      <c r="Q34" s="148">
        <v>2.15</v>
      </c>
      <c r="R34" s="149">
        <v>2.35</v>
      </c>
      <c r="S34" s="150">
        <v>3</v>
      </c>
      <c r="T34" s="151">
        <v>3.5</v>
      </c>
      <c r="U34" s="152">
        <v>4.3</v>
      </c>
    </row>
    <row r="35" spans="1:21" x14ac:dyDescent="0.25">
      <c r="H35" s="26" t="s">
        <v>92</v>
      </c>
    </row>
    <row r="36" spans="1:21" ht="12.75" customHeight="1" x14ac:dyDescent="0.25">
      <c r="H36" s="12" t="s">
        <v>148</v>
      </c>
    </row>
    <row r="38" spans="1:21" ht="18.75" x14ac:dyDescent="0.3">
      <c r="A38" s="614" t="s">
        <v>288</v>
      </c>
      <c r="B38" s="614"/>
      <c r="C38" s="614"/>
      <c r="D38" s="614"/>
      <c r="E38" s="614"/>
      <c r="F38" s="614"/>
      <c r="G38" s="614"/>
      <c r="H38" s="614"/>
    </row>
    <row r="39" spans="1:21" ht="20.25" x14ac:dyDescent="0.3">
      <c r="A39" s="70"/>
      <c r="B39" s="70"/>
      <c r="C39" s="363"/>
      <c r="D39" s="371" t="s">
        <v>289</v>
      </c>
      <c r="E39" s="366" t="s">
        <v>151</v>
      </c>
      <c r="F39" s="367"/>
      <c r="G39" s="70"/>
      <c r="H39" s="70"/>
    </row>
    <row r="40" spans="1:21" x14ac:dyDescent="0.25">
      <c r="A40" s="69"/>
      <c r="B40" s="69"/>
      <c r="C40" s="368"/>
      <c r="D40" s="368"/>
      <c r="E40" s="369" t="s">
        <v>11</v>
      </c>
      <c r="F40" s="370"/>
      <c r="G40" s="69"/>
      <c r="H40" s="69"/>
    </row>
    <row r="41" spans="1:21" ht="18.75" x14ac:dyDescent="0.3">
      <c r="A41" s="69"/>
      <c r="B41" s="69"/>
      <c r="C41" s="368"/>
      <c r="D41" s="368"/>
      <c r="E41" s="371" t="s">
        <v>152</v>
      </c>
      <c r="F41" s="370"/>
      <c r="G41" s="69"/>
      <c r="H41" s="69"/>
    </row>
    <row r="42" spans="1:21" ht="18.75" x14ac:dyDescent="0.3">
      <c r="A42" s="69"/>
      <c r="B42" s="69"/>
      <c r="C42" s="368"/>
      <c r="D42" s="368"/>
      <c r="E42" s="371"/>
      <c r="F42" s="370"/>
      <c r="G42" s="69"/>
      <c r="H42" s="69"/>
    </row>
    <row r="43" spans="1:21" ht="18.75" x14ac:dyDescent="0.3">
      <c r="A43" s="69"/>
      <c r="B43" s="69"/>
      <c r="C43" s="368"/>
      <c r="D43" s="372" t="s">
        <v>302</v>
      </c>
      <c r="E43" s="373" t="s">
        <v>300</v>
      </c>
      <c r="F43" s="374" t="s">
        <v>541</v>
      </c>
      <c r="G43" s="69"/>
      <c r="H43" s="69"/>
    </row>
    <row r="44" spans="1:21" x14ac:dyDescent="0.25">
      <c r="B44" s="71"/>
      <c r="D44" s="375"/>
      <c r="E44" s="375"/>
      <c r="F44" s="375"/>
      <c r="G44" s="71"/>
      <c r="I44" s="71"/>
      <c r="J44" s="71"/>
      <c r="K44" s="72"/>
      <c r="L44" s="72"/>
      <c r="M44" s="72"/>
    </row>
    <row r="45" spans="1:21" ht="20.25" x14ac:dyDescent="0.3">
      <c r="A45" s="615" t="s">
        <v>557</v>
      </c>
      <c r="B45" s="615"/>
      <c r="C45" s="615"/>
      <c r="D45" s="615"/>
      <c r="E45" s="615"/>
      <c r="F45" s="615"/>
      <c r="G45" s="615"/>
      <c r="H45" s="615"/>
    </row>
    <row r="46" spans="1:21" ht="55.5" customHeight="1" x14ac:dyDescent="0.2">
      <c r="A46" s="46" t="s">
        <v>142</v>
      </c>
      <c r="B46" s="46" t="s">
        <v>291</v>
      </c>
      <c r="C46" s="376" t="s">
        <v>292</v>
      </c>
      <c r="D46" s="376" t="s">
        <v>143</v>
      </c>
      <c r="E46" s="376" t="s">
        <v>296</v>
      </c>
      <c r="F46" s="376" t="s">
        <v>295</v>
      </c>
      <c r="G46" s="46" t="s">
        <v>340</v>
      </c>
      <c r="H46" s="46" t="s">
        <v>294</v>
      </c>
    </row>
    <row r="47" spans="1:21" ht="12.75" x14ac:dyDescent="0.2">
      <c r="A47" s="79"/>
      <c r="B47" s="79">
        <v>1</v>
      </c>
      <c r="C47" s="383">
        <v>2</v>
      </c>
      <c r="D47" s="383">
        <v>3</v>
      </c>
      <c r="E47" s="383">
        <v>4</v>
      </c>
      <c r="F47" s="383">
        <v>5</v>
      </c>
      <c r="G47" s="79">
        <v>6</v>
      </c>
      <c r="H47" s="79">
        <v>7</v>
      </c>
    </row>
    <row r="48" spans="1:21" ht="22.5" customHeight="1" x14ac:dyDescent="0.2">
      <c r="A48" s="47">
        <v>1</v>
      </c>
      <c r="B48" s="611" t="s">
        <v>335</v>
      </c>
      <c r="C48" s="378" t="s">
        <v>144</v>
      </c>
      <c r="D48" s="378" t="s">
        <v>144</v>
      </c>
      <c r="E48" s="378" t="s">
        <v>293</v>
      </c>
      <c r="F48" s="380">
        <v>0.65</v>
      </c>
      <c r="G48" s="48"/>
      <c r="H48" s="48"/>
      <c r="J48" s="142">
        <v>0.8</v>
      </c>
    </row>
    <row r="49" spans="1:21" ht="22.5" customHeight="1" x14ac:dyDescent="0.2">
      <c r="A49" s="47">
        <v>2</v>
      </c>
      <c r="B49" s="612"/>
      <c r="C49" s="378" t="s">
        <v>145</v>
      </c>
      <c r="D49" s="378" t="s">
        <v>145</v>
      </c>
      <c r="E49" s="378" t="s">
        <v>293</v>
      </c>
      <c r="F49" s="380">
        <v>0.31</v>
      </c>
      <c r="G49" s="48"/>
      <c r="H49" s="48"/>
    </row>
    <row r="50" spans="1:21" ht="22.5" customHeight="1" x14ac:dyDescent="0.2">
      <c r="A50" s="47">
        <v>3</v>
      </c>
      <c r="B50" s="612"/>
      <c r="C50" s="378" t="s">
        <v>150</v>
      </c>
      <c r="D50" s="378" t="str">
        <f t="shared" ref="D50:D56" si="2">C50</f>
        <v>ООО "КРУГ"</v>
      </c>
      <c r="E50" s="378" t="s">
        <v>293</v>
      </c>
      <c r="F50" s="380">
        <v>0.1</v>
      </c>
      <c r="G50" s="48"/>
      <c r="H50" s="48"/>
    </row>
    <row r="51" spans="1:21" ht="22.5" customHeight="1" x14ac:dyDescent="0.2">
      <c r="A51" s="47">
        <v>4</v>
      </c>
      <c r="B51" s="612"/>
      <c r="C51" s="378" t="s">
        <v>149</v>
      </c>
      <c r="D51" s="378" t="str">
        <f t="shared" si="2"/>
        <v>ИП Первухин Л.В.</v>
      </c>
      <c r="E51" s="378" t="s">
        <v>293</v>
      </c>
      <c r="F51" s="380">
        <v>1.2E-2</v>
      </c>
      <c r="G51" s="48"/>
      <c r="H51" s="48"/>
    </row>
    <row r="52" spans="1:21" ht="22.5" customHeight="1" x14ac:dyDescent="0.2">
      <c r="A52" s="47">
        <v>5</v>
      </c>
      <c r="B52" s="612"/>
      <c r="C52" s="378" t="s">
        <v>146</v>
      </c>
      <c r="D52" s="378" t="str">
        <f t="shared" si="2"/>
        <v>АО "ТНН"</v>
      </c>
      <c r="E52" s="378" t="s">
        <v>293</v>
      </c>
      <c r="F52" s="380">
        <v>0.08</v>
      </c>
      <c r="G52" s="48"/>
      <c r="H52" s="48"/>
    </row>
    <row r="53" spans="1:21" ht="22.5" customHeight="1" x14ac:dyDescent="0.2">
      <c r="A53" s="47">
        <v>6</v>
      </c>
      <c r="B53" s="612"/>
      <c r="C53" s="378" t="s">
        <v>146</v>
      </c>
      <c r="D53" s="378" t="str">
        <f t="shared" si="2"/>
        <v>АО "ТНН"</v>
      </c>
      <c r="E53" s="378" t="s">
        <v>293</v>
      </c>
      <c r="F53" s="380">
        <v>0.02</v>
      </c>
      <c r="G53" s="48"/>
      <c r="H53" s="48"/>
    </row>
    <row r="54" spans="1:21" ht="22.5" customHeight="1" x14ac:dyDescent="0.2">
      <c r="A54" s="47">
        <v>7</v>
      </c>
      <c r="B54" s="612"/>
      <c r="C54" s="378" t="s">
        <v>147</v>
      </c>
      <c r="D54" s="378" t="str">
        <f t="shared" si="2"/>
        <v>АО "РЭД"</v>
      </c>
      <c r="E54" s="378" t="s">
        <v>293</v>
      </c>
      <c r="F54" s="380">
        <v>0.23</v>
      </c>
      <c r="G54" s="48"/>
      <c r="H54" s="48"/>
    </row>
    <row r="55" spans="1:21" ht="22.5" customHeight="1" x14ac:dyDescent="0.2">
      <c r="A55" s="47">
        <v>8</v>
      </c>
      <c r="B55" s="612"/>
      <c r="C55" s="378" t="s">
        <v>334</v>
      </c>
      <c r="D55" s="378" t="str">
        <f t="shared" si="2"/>
        <v>ООО "РАМА"</v>
      </c>
      <c r="E55" s="378" t="s">
        <v>293</v>
      </c>
      <c r="F55" s="380">
        <v>2.7199999999999998E-2</v>
      </c>
      <c r="G55" s="48"/>
      <c r="H55" s="48"/>
    </row>
    <row r="56" spans="1:21" ht="22.5" customHeight="1" x14ac:dyDescent="0.2">
      <c r="A56" s="47">
        <v>9</v>
      </c>
      <c r="B56" s="612"/>
      <c r="C56" s="378" t="s">
        <v>383</v>
      </c>
      <c r="D56" s="378" t="str">
        <f t="shared" si="2"/>
        <v>ООО "Промсырье"</v>
      </c>
      <c r="E56" s="378" t="s">
        <v>293</v>
      </c>
      <c r="F56" s="380">
        <v>8.9999999999999993E-3</v>
      </c>
      <c r="G56" s="48"/>
      <c r="H56" s="48"/>
    </row>
    <row r="57" spans="1:21" ht="22.5" customHeight="1" x14ac:dyDescent="0.2">
      <c r="A57" s="47">
        <v>10</v>
      </c>
      <c r="B57" s="612"/>
      <c r="C57" s="378" t="s">
        <v>477</v>
      </c>
      <c r="D57" s="378" t="str">
        <f>C57</f>
        <v>ООО "ЧМСК"</v>
      </c>
      <c r="E57" s="378" t="s">
        <v>293</v>
      </c>
      <c r="F57" s="379">
        <v>0</v>
      </c>
      <c r="G57" s="48"/>
      <c r="H57" s="48"/>
      <c r="J57" s="342"/>
      <c r="K57" s="343"/>
      <c r="L57" s="344"/>
      <c r="M57" s="345"/>
      <c r="N57" s="346"/>
      <c r="O57" s="347"/>
      <c r="P57" s="348"/>
      <c r="Q57" s="349"/>
      <c r="R57" s="350"/>
      <c r="S57" s="351"/>
      <c r="T57" s="352"/>
      <c r="U57" s="353"/>
    </row>
    <row r="58" spans="1:21" ht="22.5" customHeight="1" x14ac:dyDescent="0.2">
      <c r="A58" s="395"/>
      <c r="B58" s="612"/>
      <c r="C58" s="378" t="s">
        <v>485</v>
      </c>
      <c r="D58" s="378" t="s">
        <v>485</v>
      </c>
      <c r="E58" s="378" t="s">
        <v>293</v>
      </c>
      <c r="F58" s="380">
        <v>0</v>
      </c>
      <c r="G58" s="48"/>
      <c r="H58" s="48"/>
      <c r="J58" s="342"/>
      <c r="K58" s="343"/>
      <c r="L58" s="344"/>
      <c r="M58" s="345"/>
      <c r="N58" s="346"/>
      <c r="O58" s="347"/>
      <c r="P58" s="348"/>
      <c r="Q58" s="349"/>
      <c r="R58" s="350"/>
      <c r="S58" s="351"/>
      <c r="T58" s="352"/>
      <c r="U58" s="353"/>
    </row>
    <row r="59" spans="1:21" ht="20.25" customHeight="1" x14ac:dyDescent="0.2">
      <c r="A59" s="454"/>
      <c r="B59" s="612"/>
      <c r="C59" s="456" t="s">
        <v>518</v>
      </c>
      <c r="D59" s="456" t="s">
        <v>518</v>
      </c>
      <c r="E59" s="378" t="s">
        <v>293</v>
      </c>
      <c r="F59" s="380">
        <v>0</v>
      </c>
      <c r="G59" s="48"/>
      <c r="H59" s="48"/>
      <c r="J59" s="342"/>
      <c r="K59" s="343"/>
      <c r="L59" s="344"/>
      <c r="M59" s="345"/>
      <c r="N59" s="346"/>
      <c r="O59" s="347"/>
      <c r="P59" s="348"/>
      <c r="Q59" s="349"/>
      <c r="R59" s="350"/>
      <c r="S59" s="351"/>
      <c r="T59" s="352"/>
      <c r="U59" s="353"/>
    </row>
    <row r="60" spans="1:21" ht="22.5" customHeight="1" x14ac:dyDescent="0.2">
      <c r="A60" s="605">
        <v>11</v>
      </c>
      <c r="B60" s="612"/>
      <c r="C60" s="608" t="s">
        <v>394</v>
      </c>
      <c r="D60" s="378" t="s">
        <v>479</v>
      </c>
      <c r="E60" s="378" t="s">
        <v>293</v>
      </c>
      <c r="F60" s="379">
        <v>0</v>
      </c>
      <c r="G60" s="48"/>
      <c r="H60" s="48"/>
    </row>
    <row r="61" spans="1:21" ht="30.75" customHeight="1" x14ac:dyDescent="0.2">
      <c r="A61" s="606"/>
      <c r="B61" s="612"/>
      <c r="C61" s="609"/>
      <c r="D61" s="378" t="s">
        <v>478</v>
      </c>
      <c r="E61" s="378" t="s">
        <v>293</v>
      </c>
      <c r="F61" s="379">
        <v>0</v>
      </c>
      <c r="G61" s="48"/>
      <c r="H61" s="48"/>
    </row>
    <row r="62" spans="1:21" ht="24.75" customHeight="1" x14ac:dyDescent="0.2">
      <c r="A62" s="607"/>
      <c r="B62" s="612"/>
      <c r="C62" s="610"/>
      <c r="D62" s="378" t="s">
        <v>480</v>
      </c>
      <c r="E62" s="378" t="s">
        <v>293</v>
      </c>
      <c r="F62" s="379">
        <v>0</v>
      </c>
      <c r="G62" s="48"/>
      <c r="H62" s="48"/>
    </row>
    <row r="63" spans="1:21" ht="30.75" customHeight="1" x14ac:dyDescent="0.2">
      <c r="A63" s="355">
        <v>12</v>
      </c>
      <c r="B63" s="612"/>
      <c r="C63" s="378" t="s">
        <v>481</v>
      </c>
      <c r="D63" s="378" t="s">
        <v>481</v>
      </c>
      <c r="E63" s="378" t="s">
        <v>293</v>
      </c>
      <c r="F63" s="379">
        <v>0</v>
      </c>
      <c r="G63" s="48"/>
      <c r="H63" s="48"/>
    </row>
    <row r="64" spans="1:21" ht="24.75" customHeight="1" x14ac:dyDescent="0.2">
      <c r="A64" s="47">
        <v>13</v>
      </c>
      <c r="B64" s="612"/>
      <c r="C64" s="378" t="s">
        <v>154</v>
      </c>
      <c r="D64" s="378" t="str">
        <f t="shared" ref="D64:D65" si="3">C64</f>
        <v>ООО "Лизард"</v>
      </c>
      <c r="E64" s="378" t="s">
        <v>293</v>
      </c>
      <c r="F64" s="380">
        <v>0</v>
      </c>
      <c r="G64" s="48"/>
      <c r="H64" s="48"/>
    </row>
    <row r="65" spans="1:13" ht="56.25" customHeight="1" x14ac:dyDescent="0.2">
      <c r="A65" s="47">
        <v>14</v>
      </c>
      <c r="B65" s="613"/>
      <c r="C65" s="378" t="s">
        <v>155</v>
      </c>
      <c r="D65" s="378" t="str">
        <f t="shared" si="3"/>
        <v>ООО "Научно-производственный центр гидроавтоматики"</v>
      </c>
      <c r="E65" s="378" t="s">
        <v>293</v>
      </c>
      <c r="F65" s="380">
        <v>0</v>
      </c>
      <c r="G65" s="48"/>
      <c r="H65" s="48"/>
    </row>
    <row r="66" spans="1:13" x14ac:dyDescent="0.25">
      <c r="A66" s="227"/>
      <c r="B66" s="227" t="s">
        <v>410</v>
      </c>
      <c r="C66" s="381"/>
      <c r="D66" s="381"/>
      <c r="E66" s="381"/>
      <c r="F66" s="380">
        <f>SUM(F48:F65)</f>
        <v>1.4381999999999999</v>
      </c>
      <c r="G66" s="227"/>
      <c r="H66" s="227"/>
    </row>
    <row r="67" spans="1:13" x14ac:dyDescent="0.25">
      <c r="H67" s="27" t="s">
        <v>120</v>
      </c>
    </row>
    <row r="68" spans="1:13" x14ac:dyDescent="0.25">
      <c r="H68" s="26" t="s">
        <v>92</v>
      </c>
    </row>
    <row r="69" spans="1:13" ht="12.75" customHeight="1" x14ac:dyDescent="0.25">
      <c r="H69" s="12" t="s">
        <v>148</v>
      </c>
    </row>
    <row r="71" spans="1:13" ht="18.75" x14ac:dyDescent="0.3">
      <c r="A71" s="614" t="s">
        <v>288</v>
      </c>
      <c r="B71" s="614"/>
      <c r="C71" s="614"/>
      <c r="D71" s="614"/>
      <c r="E71" s="614"/>
      <c r="F71" s="614"/>
      <c r="G71" s="614"/>
      <c r="H71" s="614"/>
    </row>
    <row r="72" spans="1:13" ht="20.25" x14ac:dyDescent="0.3">
      <c r="A72" s="70"/>
      <c r="B72" s="70"/>
      <c r="C72" s="363"/>
      <c r="D72" s="371" t="s">
        <v>289</v>
      </c>
      <c r="E72" s="366" t="s">
        <v>151</v>
      </c>
      <c r="F72" s="367"/>
      <c r="G72" s="70"/>
      <c r="H72" s="70"/>
    </row>
    <row r="73" spans="1:13" x14ac:dyDescent="0.25">
      <c r="A73" s="69"/>
      <c r="B73" s="69"/>
      <c r="C73" s="368"/>
      <c r="D73" s="368"/>
      <c r="E73" s="369" t="s">
        <v>11</v>
      </c>
      <c r="F73" s="370"/>
      <c r="G73" s="69"/>
      <c r="H73" s="69"/>
    </row>
    <row r="74" spans="1:13" ht="18.75" x14ac:dyDescent="0.3">
      <c r="A74" s="69"/>
      <c r="B74" s="69"/>
      <c r="C74" s="368"/>
      <c r="D74" s="368"/>
      <c r="E74" s="371" t="s">
        <v>152</v>
      </c>
      <c r="F74" s="370"/>
      <c r="G74" s="69"/>
      <c r="H74" s="69"/>
    </row>
    <row r="75" spans="1:13" ht="18.75" x14ac:dyDescent="0.3">
      <c r="A75" s="69"/>
      <c r="B75" s="69"/>
      <c r="C75" s="368"/>
      <c r="D75" s="368"/>
      <c r="E75" s="371"/>
      <c r="F75" s="370"/>
      <c r="G75" s="69"/>
      <c r="H75" s="69"/>
    </row>
    <row r="76" spans="1:13" ht="18.75" x14ac:dyDescent="0.3">
      <c r="A76" s="69"/>
      <c r="B76" s="69"/>
      <c r="C76" s="368"/>
      <c r="D76" s="372" t="s">
        <v>302</v>
      </c>
      <c r="E76" s="373" t="s">
        <v>299</v>
      </c>
      <c r="F76" s="374" t="s">
        <v>541</v>
      </c>
      <c r="G76" s="69"/>
      <c r="H76" s="69"/>
    </row>
    <row r="77" spans="1:13" x14ac:dyDescent="0.25">
      <c r="B77" s="71"/>
      <c r="D77" s="375"/>
      <c r="E77" s="375"/>
      <c r="F77" s="375"/>
      <c r="G77" s="71"/>
      <c r="I77" s="71"/>
      <c r="J77" s="71"/>
      <c r="K77" s="72"/>
      <c r="L77" s="72"/>
      <c r="M77" s="72"/>
    </row>
    <row r="78" spans="1:13" ht="20.25" x14ac:dyDescent="0.3">
      <c r="A78" s="615" t="s">
        <v>548</v>
      </c>
      <c r="B78" s="615"/>
      <c r="C78" s="615"/>
      <c r="D78" s="615"/>
      <c r="E78" s="615"/>
      <c r="F78" s="615"/>
      <c r="G78" s="615"/>
      <c r="H78" s="615"/>
    </row>
    <row r="79" spans="1:13" ht="55.5" customHeight="1" x14ac:dyDescent="0.2">
      <c r="A79" s="46" t="s">
        <v>142</v>
      </c>
      <c r="B79" s="46" t="s">
        <v>291</v>
      </c>
      <c r="C79" s="376" t="s">
        <v>292</v>
      </c>
      <c r="D79" s="376" t="s">
        <v>143</v>
      </c>
      <c r="E79" s="376" t="s">
        <v>296</v>
      </c>
      <c r="F79" s="376" t="s">
        <v>295</v>
      </c>
      <c r="G79" s="46" t="s">
        <v>340</v>
      </c>
      <c r="H79" s="46" t="s">
        <v>294</v>
      </c>
    </row>
    <row r="80" spans="1:13" ht="12.75" x14ac:dyDescent="0.2">
      <c r="A80" s="79"/>
      <c r="B80" s="79">
        <v>1</v>
      </c>
      <c r="C80" s="383">
        <v>2</v>
      </c>
      <c r="D80" s="383">
        <v>3</v>
      </c>
      <c r="E80" s="383">
        <v>4</v>
      </c>
      <c r="F80" s="383">
        <v>5</v>
      </c>
      <c r="G80" s="79">
        <v>6</v>
      </c>
      <c r="H80" s="79">
        <v>7</v>
      </c>
    </row>
    <row r="81" spans="1:21" ht="20.25" customHeight="1" x14ac:dyDescent="0.2">
      <c r="A81" s="47">
        <v>1</v>
      </c>
      <c r="B81" s="611" t="s">
        <v>335</v>
      </c>
      <c r="C81" s="378" t="s">
        <v>144</v>
      </c>
      <c r="D81" s="378" t="s">
        <v>144</v>
      </c>
      <c r="E81" s="378" t="s">
        <v>293</v>
      </c>
      <c r="F81" s="380">
        <v>0.5</v>
      </c>
      <c r="G81" s="48"/>
      <c r="H81" s="48"/>
      <c r="J81">
        <v>0.8</v>
      </c>
    </row>
    <row r="82" spans="1:21" ht="20.25" customHeight="1" x14ac:dyDescent="0.2">
      <c r="A82" s="47">
        <v>2</v>
      </c>
      <c r="B82" s="612"/>
      <c r="C82" s="378" t="s">
        <v>145</v>
      </c>
      <c r="D82" s="378" t="s">
        <v>145</v>
      </c>
      <c r="E82" s="378" t="s">
        <v>293</v>
      </c>
      <c r="F82" s="380">
        <v>0.25</v>
      </c>
      <c r="G82" s="48"/>
      <c r="H82" s="48"/>
    </row>
    <row r="83" spans="1:21" ht="19.5" customHeight="1" x14ac:dyDescent="0.2">
      <c r="A83" s="47">
        <v>3</v>
      </c>
      <c r="B83" s="612"/>
      <c r="C83" s="378" t="s">
        <v>150</v>
      </c>
      <c r="D83" s="378" t="str">
        <f t="shared" ref="D83:D89" si="4">C83</f>
        <v>ООО "КРУГ"</v>
      </c>
      <c r="E83" s="378" t="s">
        <v>293</v>
      </c>
      <c r="F83" s="380">
        <v>0.1</v>
      </c>
      <c r="G83" s="48"/>
      <c r="H83" s="48"/>
    </row>
    <row r="84" spans="1:21" ht="20.25" customHeight="1" x14ac:dyDescent="0.2">
      <c r="A84" s="47">
        <v>4</v>
      </c>
      <c r="B84" s="612"/>
      <c r="C84" s="378" t="s">
        <v>149</v>
      </c>
      <c r="D84" s="378" t="str">
        <f t="shared" si="4"/>
        <v>ИП Первухин Л.В.</v>
      </c>
      <c r="E84" s="378" t="s">
        <v>293</v>
      </c>
      <c r="F84" s="380">
        <v>9.0889999999999999E-3</v>
      </c>
      <c r="G84" s="48"/>
      <c r="H84" s="48"/>
    </row>
    <row r="85" spans="1:21" ht="20.25" customHeight="1" x14ac:dyDescent="0.2">
      <c r="A85" s="47">
        <v>5</v>
      </c>
      <c r="B85" s="612"/>
      <c r="C85" s="378" t="s">
        <v>146</v>
      </c>
      <c r="D85" s="378" t="str">
        <f t="shared" si="4"/>
        <v>АО "ТНН"</v>
      </c>
      <c r="E85" s="378" t="s">
        <v>293</v>
      </c>
      <c r="F85" s="380">
        <v>5.5E-2</v>
      </c>
      <c r="G85" s="48"/>
      <c r="H85" s="48"/>
    </row>
    <row r="86" spans="1:21" ht="21" customHeight="1" x14ac:dyDescent="0.2">
      <c r="A86" s="47">
        <v>6</v>
      </c>
      <c r="B86" s="612"/>
      <c r="C86" s="378" t="s">
        <v>146</v>
      </c>
      <c r="D86" s="378" t="str">
        <f t="shared" si="4"/>
        <v>АО "ТНН"</v>
      </c>
      <c r="E86" s="378" t="s">
        <v>293</v>
      </c>
      <c r="F86" s="380">
        <v>0.02</v>
      </c>
      <c r="G86" s="48"/>
      <c r="H86" s="48"/>
    </row>
    <row r="87" spans="1:21" ht="20.25" customHeight="1" x14ac:dyDescent="0.2">
      <c r="A87" s="47">
        <v>7</v>
      </c>
      <c r="B87" s="612"/>
      <c r="C87" s="378" t="s">
        <v>147</v>
      </c>
      <c r="D87" s="378" t="str">
        <f t="shared" si="4"/>
        <v>АО "РЭД"</v>
      </c>
      <c r="E87" s="378" t="s">
        <v>293</v>
      </c>
      <c r="F87" s="380">
        <v>0.155</v>
      </c>
      <c r="G87" s="48"/>
      <c r="H87" s="48"/>
    </row>
    <row r="88" spans="1:21" ht="20.25" customHeight="1" x14ac:dyDescent="0.2">
      <c r="A88" s="47">
        <v>8</v>
      </c>
      <c r="B88" s="612"/>
      <c r="C88" s="378" t="s">
        <v>334</v>
      </c>
      <c r="D88" s="378" t="str">
        <f t="shared" si="4"/>
        <v>ООО "РАМА"</v>
      </c>
      <c r="E88" s="378" t="s">
        <v>293</v>
      </c>
      <c r="F88" s="380">
        <v>2.0199999999999999E-2</v>
      </c>
      <c r="G88" s="48"/>
      <c r="H88" s="48"/>
    </row>
    <row r="89" spans="1:21" ht="21" customHeight="1" x14ac:dyDescent="0.2">
      <c r="A89" s="47">
        <v>9</v>
      </c>
      <c r="B89" s="612"/>
      <c r="C89" s="378" t="s">
        <v>383</v>
      </c>
      <c r="D89" s="378" t="str">
        <f t="shared" si="4"/>
        <v>ООО "Промсырье"</v>
      </c>
      <c r="E89" s="378" t="s">
        <v>293</v>
      </c>
      <c r="F89" s="380">
        <v>7.0000000000000001E-3</v>
      </c>
      <c r="G89" s="48"/>
      <c r="H89" s="48"/>
    </row>
    <row r="90" spans="1:21" ht="22.5" customHeight="1" x14ac:dyDescent="0.2">
      <c r="A90" s="47">
        <v>10</v>
      </c>
      <c r="B90" s="612"/>
      <c r="C90" s="378" t="s">
        <v>477</v>
      </c>
      <c r="D90" s="378" t="str">
        <f>C90</f>
        <v>ООО "ЧМСК"</v>
      </c>
      <c r="E90" s="378" t="s">
        <v>293</v>
      </c>
      <c r="F90" s="379">
        <v>0</v>
      </c>
      <c r="G90" s="48"/>
      <c r="H90" s="48"/>
      <c r="J90" s="342"/>
      <c r="K90" s="343"/>
      <c r="L90" s="344"/>
      <c r="M90" s="345"/>
      <c r="N90" s="346"/>
      <c r="O90" s="347"/>
      <c r="P90" s="348"/>
      <c r="Q90" s="349"/>
      <c r="R90" s="350"/>
      <c r="S90" s="351"/>
      <c r="T90" s="352"/>
      <c r="U90" s="353"/>
    </row>
    <row r="91" spans="1:21" ht="22.5" customHeight="1" x14ac:dyDescent="0.2">
      <c r="A91" s="395"/>
      <c r="B91" s="612"/>
      <c r="C91" s="378" t="s">
        <v>485</v>
      </c>
      <c r="D91" s="378" t="s">
        <v>485</v>
      </c>
      <c r="E91" s="378" t="s">
        <v>293</v>
      </c>
      <c r="F91" s="380">
        <v>0</v>
      </c>
      <c r="G91" s="48"/>
      <c r="H91" s="48"/>
      <c r="J91" s="342"/>
      <c r="K91" s="343"/>
      <c r="L91" s="344"/>
      <c r="M91" s="345"/>
      <c r="N91" s="346"/>
      <c r="O91" s="347"/>
      <c r="P91" s="348"/>
      <c r="Q91" s="349"/>
      <c r="R91" s="350"/>
      <c r="S91" s="351"/>
      <c r="T91" s="352"/>
      <c r="U91" s="353"/>
    </row>
    <row r="92" spans="1:21" ht="20.25" customHeight="1" x14ac:dyDescent="0.2">
      <c r="A92" s="454"/>
      <c r="B92" s="612"/>
      <c r="C92" s="456" t="s">
        <v>518</v>
      </c>
      <c r="D92" s="456" t="s">
        <v>518</v>
      </c>
      <c r="E92" s="378" t="s">
        <v>293</v>
      </c>
      <c r="F92" s="380">
        <v>0</v>
      </c>
      <c r="G92" s="48"/>
      <c r="H92" s="48"/>
      <c r="J92" s="342"/>
      <c r="K92" s="343"/>
      <c r="L92" s="344"/>
      <c r="M92" s="345"/>
      <c r="N92" s="346"/>
      <c r="O92" s="347"/>
      <c r="P92" s="348"/>
      <c r="Q92" s="349"/>
      <c r="R92" s="350"/>
      <c r="S92" s="351"/>
      <c r="T92" s="352"/>
      <c r="U92" s="353"/>
    </row>
    <row r="93" spans="1:21" ht="30.75" customHeight="1" x14ac:dyDescent="0.2">
      <c r="A93" s="605">
        <v>11</v>
      </c>
      <c r="B93" s="612"/>
      <c r="C93" s="608" t="s">
        <v>394</v>
      </c>
      <c r="D93" s="378" t="s">
        <v>479</v>
      </c>
      <c r="E93" s="378" t="s">
        <v>293</v>
      </c>
      <c r="F93" s="379">
        <v>0</v>
      </c>
      <c r="G93" s="48"/>
      <c r="H93" s="48"/>
    </row>
    <row r="94" spans="1:21" ht="30.75" customHeight="1" x14ac:dyDescent="0.2">
      <c r="A94" s="606"/>
      <c r="B94" s="612"/>
      <c r="C94" s="609"/>
      <c r="D94" s="378" t="s">
        <v>478</v>
      </c>
      <c r="E94" s="378" t="s">
        <v>293</v>
      </c>
      <c r="F94" s="379">
        <v>0</v>
      </c>
      <c r="G94" s="48"/>
      <c r="H94" s="48"/>
    </row>
    <row r="95" spans="1:21" ht="24.75" customHeight="1" x14ac:dyDescent="0.2">
      <c r="A95" s="607"/>
      <c r="B95" s="612"/>
      <c r="C95" s="610"/>
      <c r="D95" s="378" t="s">
        <v>480</v>
      </c>
      <c r="E95" s="378" t="s">
        <v>293</v>
      </c>
      <c r="F95" s="379">
        <v>0</v>
      </c>
      <c r="G95" s="48"/>
      <c r="H95" s="48"/>
    </row>
    <row r="96" spans="1:21" ht="30.75" customHeight="1" x14ac:dyDescent="0.2">
      <c r="A96" s="355">
        <v>12</v>
      </c>
      <c r="B96" s="612"/>
      <c r="C96" s="378" t="s">
        <v>481</v>
      </c>
      <c r="D96" s="378" t="s">
        <v>481</v>
      </c>
      <c r="E96" s="378" t="s">
        <v>293</v>
      </c>
      <c r="F96" s="379">
        <v>0</v>
      </c>
      <c r="G96" s="48"/>
      <c r="H96" s="48"/>
    </row>
    <row r="97" spans="1:13" ht="20.25" customHeight="1" x14ac:dyDescent="0.2">
      <c r="A97" s="47">
        <v>13</v>
      </c>
      <c r="B97" s="612"/>
      <c r="C97" s="378" t="s">
        <v>154</v>
      </c>
      <c r="D97" s="378" t="str">
        <f t="shared" ref="D97:D98" si="5">C97</f>
        <v>ООО "Лизард"</v>
      </c>
      <c r="E97" s="378" t="s">
        <v>293</v>
      </c>
      <c r="F97" s="380">
        <v>0</v>
      </c>
      <c r="G97" s="48"/>
      <c r="H97" s="48"/>
    </row>
    <row r="98" spans="1:13" ht="46.5" customHeight="1" x14ac:dyDescent="0.2">
      <c r="A98" s="47">
        <v>14</v>
      </c>
      <c r="B98" s="613"/>
      <c r="C98" s="378" t="s">
        <v>155</v>
      </c>
      <c r="D98" s="378" t="str">
        <f t="shared" si="5"/>
        <v>ООО "Научно-производственный центр гидроавтоматики"</v>
      </c>
      <c r="E98" s="378" t="s">
        <v>293</v>
      </c>
      <c r="F98" s="380">
        <v>0</v>
      </c>
      <c r="G98" s="48"/>
      <c r="H98" s="48"/>
    </row>
    <row r="99" spans="1:13" x14ac:dyDescent="0.25">
      <c r="A99" s="227"/>
      <c r="B99" s="227" t="s">
        <v>410</v>
      </c>
      <c r="C99" s="381"/>
      <c r="D99" s="381"/>
      <c r="E99" s="381"/>
      <c r="F99" s="380">
        <f>SUM(F81:F98)</f>
        <v>1.1162889999999999</v>
      </c>
      <c r="G99" s="227"/>
      <c r="H99" s="227"/>
    </row>
    <row r="100" spans="1:13" x14ac:dyDescent="0.25">
      <c r="H100" s="27" t="s">
        <v>120</v>
      </c>
    </row>
    <row r="101" spans="1:13" x14ac:dyDescent="0.25">
      <c r="H101" s="26" t="s">
        <v>92</v>
      </c>
    </row>
    <row r="102" spans="1:13" ht="12.75" customHeight="1" x14ac:dyDescent="0.25">
      <c r="H102" s="12" t="s">
        <v>148</v>
      </c>
    </row>
    <row r="104" spans="1:13" ht="18.75" x14ac:dyDescent="0.3">
      <c r="A104" s="614" t="s">
        <v>288</v>
      </c>
      <c r="B104" s="614"/>
      <c r="C104" s="614"/>
      <c r="D104" s="614"/>
      <c r="E104" s="614"/>
      <c r="F104" s="614"/>
      <c r="G104" s="614"/>
      <c r="H104" s="614"/>
    </row>
    <row r="105" spans="1:13" ht="20.25" x14ac:dyDescent="0.3">
      <c r="A105" s="70"/>
      <c r="B105" s="70"/>
      <c r="C105" s="363"/>
      <c r="D105" s="371" t="s">
        <v>289</v>
      </c>
      <c r="E105" s="366" t="s">
        <v>151</v>
      </c>
      <c r="F105" s="367"/>
      <c r="G105" s="70"/>
      <c r="H105" s="70"/>
    </row>
    <row r="106" spans="1:13" x14ac:dyDescent="0.25">
      <c r="A106" s="69"/>
      <c r="B106" s="69"/>
      <c r="C106" s="368"/>
      <c r="D106" s="368"/>
      <c r="E106" s="369" t="s">
        <v>11</v>
      </c>
      <c r="F106" s="370"/>
      <c r="G106" s="69"/>
      <c r="H106" s="69"/>
    </row>
    <row r="107" spans="1:13" ht="18.75" x14ac:dyDescent="0.3">
      <c r="A107" s="69"/>
      <c r="B107" s="69"/>
      <c r="C107" s="368"/>
      <c r="D107" s="368"/>
      <c r="E107" s="371" t="s">
        <v>152</v>
      </c>
      <c r="F107" s="370"/>
      <c r="G107" s="69"/>
      <c r="H107" s="69"/>
    </row>
    <row r="108" spans="1:13" ht="18.75" x14ac:dyDescent="0.3">
      <c r="A108" s="69"/>
      <c r="B108" s="69"/>
      <c r="C108" s="368"/>
      <c r="D108" s="368"/>
      <c r="E108" s="371"/>
      <c r="F108" s="370"/>
      <c r="G108" s="69"/>
      <c r="H108" s="69"/>
    </row>
    <row r="109" spans="1:13" ht="18.75" x14ac:dyDescent="0.3">
      <c r="A109" s="69"/>
      <c r="B109" s="69"/>
      <c r="C109" s="368"/>
      <c r="D109" s="372" t="s">
        <v>302</v>
      </c>
      <c r="E109" s="373" t="s">
        <v>298</v>
      </c>
      <c r="F109" s="374" t="s">
        <v>541</v>
      </c>
      <c r="G109" s="69"/>
      <c r="H109" s="69"/>
    </row>
    <row r="110" spans="1:13" x14ac:dyDescent="0.25">
      <c r="B110" s="71"/>
      <c r="D110" s="375"/>
      <c r="E110" s="375"/>
      <c r="F110" s="375"/>
      <c r="G110" s="71"/>
      <c r="I110" s="71"/>
      <c r="J110" s="71"/>
      <c r="K110" s="72"/>
      <c r="L110" s="72"/>
      <c r="M110" s="72"/>
    </row>
    <row r="111" spans="1:13" ht="20.25" x14ac:dyDescent="0.3">
      <c r="A111" s="615" t="s">
        <v>549</v>
      </c>
      <c r="B111" s="615"/>
      <c r="C111" s="615"/>
      <c r="D111" s="615"/>
      <c r="E111" s="615"/>
      <c r="F111" s="615"/>
      <c r="G111" s="615"/>
      <c r="H111" s="615"/>
    </row>
    <row r="112" spans="1:13" ht="55.5" customHeight="1" x14ac:dyDescent="0.2">
      <c r="A112" s="46" t="s">
        <v>142</v>
      </c>
      <c r="B112" s="46" t="s">
        <v>291</v>
      </c>
      <c r="C112" s="376" t="s">
        <v>292</v>
      </c>
      <c r="D112" s="376" t="s">
        <v>143</v>
      </c>
      <c r="E112" s="376" t="s">
        <v>296</v>
      </c>
      <c r="F112" s="376" t="s">
        <v>295</v>
      </c>
      <c r="G112" s="46" t="s">
        <v>340</v>
      </c>
      <c r="H112" s="46" t="s">
        <v>294</v>
      </c>
    </row>
    <row r="113" spans="1:21" ht="12.75" x14ac:dyDescent="0.2">
      <c r="A113" s="79"/>
      <c r="B113" s="79">
        <v>1</v>
      </c>
      <c r="C113" s="383">
        <v>2</v>
      </c>
      <c r="D113" s="383">
        <v>3</v>
      </c>
      <c r="E113" s="383">
        <v>4</v>
      </c>
      <c r="F113" s="383">
        <v>5</v>
      </c>
      <c r="G113" s="79">
        <v>6</v>
      </c>
      <c r="H113" s="79">
        <v>7</v>
      </c>
    </row>
    <row r="114" spans="1:21" ht="19.5" customHeight="1" x14ac:dyDescent="0.2">
      <c r="A114" s="47">
        <v>1</v>
      </c>
      <c r="B114" s="611" t="s">
        <v>335</v>
      </c>
      <c r="C114" s="378" t="s">
        <v>144</v>
      </c>
      <c r="D114" s="378" t="s">
        <v>144</v>
      </c>
      <c r="E114" s="378" t="s">
        <v>293</v>
      </c>
      <c r="F114" s="380">
        <v>0.4</v>
      </c>
      <c r="G114" s="48"/>
      <c r="H114" s="48"/>
      <c r="J114">
        <v>0.45</v>
      </c>
    </row>
    <row r="115" spans="1:21" ht="19.5" customHeight="1" x14ac:dyDescent="0.2">
      <c r="A115" s="47">
        <v>2</v>
      </c>
      <c r="B115" s="612"/>
      <c r="C115" s="378" t="s">
        <v>145</v>
      </c>
      <c r="D115" s="378" t="s">
        <v>145</v>
      </c>
      <c r="E115" s="378" t="s">
        <v>293</v>
      </c>
      <c r="F115" s="380">
        <v>0.24</v>
      </c>
      <c r="G115" s="48"/>
      <c r="H115" s="48"/>
    </row>
    <row r="116" spans="1:21" ht="19.5" customHeight="1" x14ac:dyDescent="0.2">
      <c r="A116" s="47">
        <v>3</v>
      </c>
      <c r="B116" s="612"/>
      <c r="C116" s="378" t="s">
        <v>150</v>
      </c>
      <c r="D116" s="378" t="str">
        <f t="shared" ref="D116:D122" si="6">C116</f>
        <v>ООО "КРУГ"</v>
      </c>
      <c r="E116" s="378" t="s">
        <v>293</v>
      </c>
      <c r="F116" s="380">
        <v>8.5000000000000006E-2</v>
      </c>
      <c r="G116" s="48"/>
      <c r="H116" s="48"/>
    </row>
    <row r="117" spans="1:21" ht="19.5" customHeight="1" x14ac:dyDescent="0.2">
      <c r="A117" s="47">
        <v>4</v>
      </c>
      <c r="B117" s="612"/>
      <c r="C117" s="378" t="s">
        <v>149</v>
      </c>
      <c r="D117" s="378" t="str">
        <f t="shared" si="6"/>
        <v>ИП Первухин Л.В.</v>
      </c>
      <c r="E117" s="378" t="s">
        <v>293</v>
      </c>
      <c r="F117" s="380">
        <v>3.0000000000000001E-3</v>
      </c>
      <c r="G117" s="48"/>
      <c r="H117" s="48"/>
    </row>
    <row r="118" spans="1:21" ht="19.5" customHeight="1" x14ac:dyDescent="0.2">
      <c r="A118" s="47">
        <v>5</v>
      </c>
      <c r="B118" s="612"/>
      <c r="C118" s="378" t="s">
        <v>146</v>
      </c>
      <c r="D118" s="378" t="str">
        <f t="shared" si="6"/>
        <v>АО "ТНН"</v>
      </c>
      <c r="E118" s="378" t="s">
        <v>293</v>
      </c>
      <c r="F118" s="380">
        <v>0.02</v>
      </c>
      <c r="G118" s="48"/>
      <c r="H118" s="48"/>
    </row>
    <row r="119" spans="1:21" ht="21" customHeight="1" x14ac:dyDescent="0.2">
      <c r="A119" s="47">
        <v>6</v>
      </c>
      <c r="B119" s="612"/>
      <c r="C119" s="378" t="s">
        <v>146</v>
      </c>
      <c r="D119" s="378" t="str">
        <f t="shared" si="6"/>
        <v>АО "ТНН"</v>
      </c>
      <c r="E119" s="378" t="s">
        <v>293</v>
      </c>
      <c r="F119" s="380">
        <v>0.01</v>
      </c>
      <c r="G119" s="48"/>
      <c r="H119" s="48"/>
    </row>
    <row r="120" spans="1:21" ht="19.5" customHeight="1" x14ac:dyDescent="0.2">
      <c r="A120" s="47">
        <v>7</v>
      </c>
      <c r="B120" s="612"/>
      <c r="C120" s="378" t="s">
        <v>147</v>
      </c>
      <c r="D120" s="378" t="str">
        <f t="shared" si="6"/>
        <v>АО "РЭД"</v>
      </c>
      <c r="E120" s="378" t="s">
        <v>293</v>
      </c>
      <c r="F120" s="380">
        <v>0.1</v>
      </c>
      <c r="G120" s="48"/>
      <c r="H120" s="48"/>
    </row>
    <row r="121" spans="1:21" ht="19.5" customHeight="1" x14ac:dyDescent="0.2">
      <c r="A121" s="47">
        <v>8</v>
      </c>
      <c r="B121" s="612"/>
      <c r="C121" s="378" t="s">
        <v>334</v>
      </c>
      <c r="D121" s="378" t="str">
        <f t="shared" si="6"/>
        <v>ООО "РАМА"</v>
      </c>
      <c r="E121" s="378" t="s">
        <v>293</v>
      </c>
      <c r="F121" s="380">
        <v>1.72E-2</v>
      </c>
      <c r="G121" s="48"/>
      <c r="H121" s="48"/>
    </row>
    <row r="122" spans="1:21" ht="21" customHeight="1" x14ac:dyDescent="0.2">
      <c r="A122" s="47">
        <v>9</v>
      </c>
      <c r="B122" s="612"/>
      <c r="C122" s="378" t="s">
        <v>383</v>
      </c>
      <c r="D122" s="378" t="str">
        <f t="shared" si="6"/>
        <v>ООО "Промсырье"</v>
      </c>
      <c r="E122" s="378" t="s">
        <v>293</v>
      </c>
      <c r="F122" s="380">
        <v>7.0000000000000001E-3</v>
      </c>
      <c r="G122" s="48"/>
      <c r="H122" s="48"/>
    </row>
    <row r="123" spans="1:21" ht="22.5" customHeight="1" x14ac:dyDescent="0.2">
      <c r="A123" s="47">
        <v>10</v>
      </c>
      <c r="B123" s="612"/>
      <c r="C123" s="378" t="s">
        <v>477</v>
      </c>
      <c r="D123" s="378" t="str">
        <f>C123</f>
        <v>ООО "ЧМСК"</v>
      </c>
      <c r="E123" s="378" t="s">
        <v>293</v>
      </c>
      <c r="F123" s="379">
        <v>0</v>
      </c>
      <c r="G123" s="48"/>
      <c r="H123" s="48"/>
      <c r="J123" s="342"/>
      <c r="K123" s="343"/>
      <c r="L123" s="344"/>
      <c r="M123" s="345"/>
      <c r="N123" s="346"/>
      <c r="O123" s="347"/>
      <c r="P123" s="348"/>
      <c r="Q123" s="349"/>
      <c r="R123" s="350"/>
      <c r="S123" s="351"/>
      <c r="T123" s="352"/>
      <c r="U123" s="353"/>
    </row>
    <row r="124" spans="1:21" ht="22.5" customHeight="1" x14ac:dyDescent="0.2">
      <c r="A124" s="395"/>
      <c r="B124" s="612"/>
      <c r="C124" s="378" t="s">
        <v>485</v>
      </c>
      <c r="D124" s="378" t="s">
        <v>485</v>
      </c>
      <c r="E124" s="378" t="s">
        <v>293</v>
      </c>
      <c r="F124" s="380">
        <v>0</v>
      </c>
      <c r="G124" s="48"/>
      <c r="H124" s="48"/>
      <c r="J124" s="342"/>
      <c r="K124" s="343"/>
      <c r="L124" s="344"/>
      <c r="M124" s="345"/>
      <c r="N124" s="346"/>
      <c r="O124" s="347"/>
      <c r="P124" s="348"/>
      <c r="Q124" s="349"/>
      <c r="R124" s="350"/>
      <c r="S124" s="351"/>
      <c r="T124" s="352"/>
      <c r="U124" s="353"/>
    </row>
    <row r="125" spans="1:21" ht="20.25" customHeight="1" x14ac:dyDescent="0.2">
      <c r="A125" s="454"/>
      <c r="B125" s="612"/>
      <c r="C125" s="456" t="s">
        <v>518</v>
      </c>
      <c r="D125" s="456" t="s">
        <v>518</v>
      </c>
      <c r="E125" s="378" t="s">
        <v>293</v>
      </c>
      <c r="F125" s="380">
        <v>0</v>
      </c>
      <c r="G125" s="48"/>
      <c r="H125" s="48"/>
      <c r="J125" s="342"/>
      <c r="K125" s="343"/>
      <c r="L125" s="344"/>
      <c r="M125" s="345"/>
      <c r="N125" s="346"/>
      <c r="O125" s="347"/>
      <c r="P125" s="348"/>
      <c r="Q125" s="349"/>
      <c r="R125" s="350"/>
      <c r="S125" s="351"/>
      <c r="T125" s="352"/>
      <c r="U125" s="353"/>
    </row>
    <row r="126" spans="1:21" ht="30.75" customHeight="1" x14ac:dyDescent="0.2">
      <c r="A126" s="605">
        <v>11</v>
      </c>
      <c r="B126" s="612"/>
      <c r="C126" s="608" t="s">
        <v>394</v>
      </c>
      <c r="D126" s="378" t="s">
        <v>479</v>
      </c>
      <c r="E126" s="378" t="s">
        <v>293</v>
      </c>
      <c r="F126" s="379">
        <v>0</v>
      </c>
      <c r="G126" s="48"/>
      <c r="H126" s="48"/>
    </row>
    <row r="127" spans="1:21" ht="30.75" customHeight="1" x14ac:dyDescent="0.2">
      <c r="A127" s="606"/>
      <c r="B127" s="612"/>
      <c r="C127" s="609"/>
      <c r="D127" s="378" t="s">
        <v>478</v>
      </c>
      <c r="E127" s="378" t="s">
        <v>293</v>
      </c>
      <c r="F127" s="379">
        <v>0</v>
      </c>
      <c r="G127" s="48"/>
      <c r="H127" s="48"/>
    </row>
    <row r="128" spans="1:21" ht="24.75" customHeight="1" x14ac:dyDescent="0.2">
      <c r="A128" s="607"/>
      <c r="B128" s="612"/>
      <c r="C128" s="610"/>
      <c r="D128" s="378" t="s">
        <v>480</v>
      </c>
      <c r="E128" s="378" t="s">
        <v>293</v>
      </c>
      <c r="F128" s="379">
        <v>0</v>
      </c>
      <c r="G128" s="48"/>
      <c r="H128" s="48"/>
    </row>
    <row r="129" spans="1:13" ht="30.75" customHeight="1" x14ac:dyDescent="0.2">
      <c r="A129" s="355">
        <v>12</v>
      </c>
      <c r="B129" s="612"/>
      <c r="C129" s="378" t="s">
        <v>481</v>
      </c>
      <c r="D129" s="378" t="s">
        <v>481</v>
      </c>
      <c r="E129" s="378" t="s">
        <v>293</v>
      </c>
      <c r="F129" s="379">
        <v>0</v>
      </c>
      <c r="G129" s="48"/>
      <c r="H129" s="48"/>
    </row>
    <row r="130" spans="1:13" ht="19.5" customHeight="1" x14ac:dyDescent="0.2">
      <c r="A130" s="47">
        <v>13</v>
      </c>
      <c r="B130" s="612"/>
      <c r="C130" s="378" t="s">
        <v>154</v>
      </c>
      <c r="D130" s="378" t="str">
        <f t="shared" ref="D130:D131" si="7">C130</f>
        <v>ООО "Лизард"</v>
      </c>
      <c r="E130" s="378" t="s">
        <v>293</v>
      </c>
      <c r="F130" s="380">
        <v>0</v>
      </c>
      <c r="G130" s="48"/>
      <c r="H130" s="48"/>
    </row>
    <row r="131" spans="1:13" ht="58.5" customHeight="1" x14ac:dyDescent="0.2">
      <c r="A131" s="47">
        <v>14</v>
      </c>
      <c r="B131" s="613"/>
      <c r="C131" s="378" t="s">
        <v>155</v>
      </c>
      <c r="D131" s="378" t="str">
        <f t="shared" si="7"/>
        <v>ООО "Научно-производственный центр гидроавтоматики"</v>
      </c>
      <c r="E131" s="378" t="s">
        <v>293</v>
      </c>
      <c r="F131" s="380">
        <v>0</v>
      </c>
      <c r="G131" s="48"/>
      <c r="H131" s="48"/>
    </row>
    <row r="132" spans="1:13" x14ac:dyDescent="0.25">
      <c r="A132" s="227"/>
      <c r="B132" s="227" t="s">
        <v>410</v>
      </c>
      <c r="C132" s="381"/>
      <c r="D132" s="381"/>
      <c r="E132" s="381"/>
      <c r="F132" s="380">
        <f>SUM(F114:F131)</f>
        <v>0.88219999999999998</v>
      </c>
      <c r="G132" s="227"/>
      <c r="H132" s="227"/>
    </row>
    <row r="133" spans="1:13" x14ac:dyDescent="0.25">
      <c r="H133" s="27" t="s">
        <v>120</v>
      </c>
    </row>
    <row r="134" spans="1:13" x14ac:dyDescent="0.25">
      <c r="H134" s="26" t="s">
        <v>92</v>
      </c>
    </row>
    <row r="135" spans="1:13" ht="12.75" customHeight="1" x14ac:dyDescent="0.25">
      <c r="H135" s="12" t="s">
        <v>148</v>
      </c>
    </row>
    <row r="137" spans="1:13" ht="18.75" x14ac:dyDescent="0.3">
      <c r="A137" s="614" t="s">
        <v>288</v>
      </c>
      <c r="B137" s="614"/>
      <c r="C137" s="614"/>
      <c r="D137" s="614"/>
      <c r="E137" s="614"/>
      <c r="F137" s="614"/>
      <c r="G137" s="614"/>
      <c r="H137" s="614"/>
    </row>
    <row r="138" spans="1:13" ht="20.25" x14ac:dyDescent="0.3">
      <c r="A138" s="70"/>
      <c r="B138" s="70"/>
      <c r="C138" s="363"/>
      <c r="D138" s="371" t="s">
        <v>289</v>
      </c>
      <c r="E138" s="366" t="s">
        <v>151</v>
      </c>
      <c r="F138" s="367"/>
      <c r="G138" s="70"/>
      <c r="H138" s="70"/>
    </row>
    <row r="139" spans="1:13" x14ac:dyDescent="0.25">
      <c r="A139" s="69"/>
      <c r="B139" s="69"/>
      <c r="C139" s="368"/>
      <c r="D139" s="368"/>
      <c r="E139" s="369" t="s">
        <v>11</v>
      </c>
      <c r="F139" s="370"/>
      <c r="G139" s="69"/>
      <c r="H139" s="69"/>
    </row>
    <row r="140" spans="1:13" ht="18.75" x14ac:dyDescent="0.3">
      <c r="A140" s="69"/>
      <c r="B140" s="69"/>
      <c r="C140" s="368"/>
      <c r="D140" s="368"/>
      <c r="E140" s="371" t="s">
        <v>152</v>
      </c>
      <c r="F140" s="370"/>
      <c r="G140" s="69"/>
      <c r="H140" s="69"/>
    </row>
    <row r="141" spans="1:13" ht="18.75" x14ac:dyDescent="0.3">
      <c r="A141" s="69"/>
      <c r="B141" s="69"/>
      <c r="C141" s="368"/>
      <c r="D141" s="368"/>
      <c r="E141" s="371"/>
      <c r="F141" s="370"/>
      <c r="G141" s="69"/>
      <c r="H141" s="69"/>
    </row>
    <row r="142" spans="1:13" ht="18.75" x14ac:dyDescent="0.3">
      <c r="A142" s="69"/>
      <c r="B142" s="69"/>
      <c r="C142" s="368"/>
      <c r="D142" s="372" t="s">
        <v>302</v>
      </c>
      <c r="E142" s="373" t="s">
        <v>297</v>
      </c>
      <c r="F142" s="374" t="s">
        <v>541</v>
      </c>
      <c r="G142" s="69"/>
      <c r="H142" s="69"/>
    </row>
    <row r="143" spans="1:13" x14ac:dyDescent="0.25">
      <c r="B143" s="71"/>
      <c r="D143" s="375"/>
      <c r="E143" s="375"/>
      <c r="F143" s="375"/>
      <c r="G143" s="71"/>
      <c r="I143" s="71"/>
      <c r="J143" s="71"/>
      <c r="K143" s="72"/>
      <c r="L143" s="72"/>
      <c r="M143" s="72"/>
    </row>
    <row r="144" spans="1:13" ht="20.25" x14ac:dyDescent="0.3">
      <c r="A144" s="615" t="s">
        <v>550</v>
      </c>
      <c r="B144" s="615"/>
      <c r="C144" s="615"/>
      <c r="D144" s="615"/>
      <c r="E144" s="615"/>
      <c r="F144" s="615"/>
      <c r="G144" s="615"/>
      <c r="H144" s="615"/>
    </row>
    <row r="145" spans="1:21" ht="55.5" customHeight="1" x14ac:dyDescent="0.2">
      <c r="A145" s="46" t="s">
        <v>142</v>
      </c>
      <c r="B145" s="46" t="s">
        <v>291</v>
      </c>
      <c r="C145" s="376" t="s">
        <v>292</v>
      </c>
      <c r="D145" s="376" t="s">
        <v>143</v>
      </c>
      <c r="E145" s="376" t="s">
        <v>296</v>
      </c>
      <c r="F145" s="376" t="s">
        <v>295</v>
      </c>
      <c r="G145" s="46" t="s">
        <v>340</v>
      </c>
      <c r="H145" s="46" t="s">
        <v>294</v>
      </c>
    </row>
    <row r="146" spans="1:21" ht="12.75" x14ac:dyDescent="0.2">
      <c r="A146" s="79"/>
      <c r="B146" s="79">
        <v>1</v>
      </c>
      <c r="C146" s="383">
        <v>2</v>
      </c>
      <c r="D146" s="383">
        <v>3</v>
      </c>
      <c r="E146" s="383">
        <v>4</v>
      </c>
      <c r="F146" s="383">
        <v>5</v>
      </c>
      <c r="G146" s="79">
        <v>6</v>
      </c>
      <c r="H146" s="79">
        <v>7</v>
      </c>
    </row>
    <row r="147" spans="1:21" ht="23.25" customHeight="1" x14ac:dyDescent="0.2">
      <c r="A147" s="47">
        <v>1</v>
      </c>
      <c r="B147" s="611" t="s">
        <v>335</v>
      </c>
      <c r="C147" s="378" t="s">
        <v>144</v>
      </c>
      <c r="D147" s="378" t="s">
        <v>144</v>
      </c>
      <c r="E147" s="378" t="s">
        <v>293</v>
      </c>
      <c r="F147" s="380">
        <v>0.3</v>
      </c>
      <c r="G147" s="48"/>
      <c r="H147" s="48"/>
      <c r="J147">
        <v>0.25</v>
      </c>
    </row>
    <row r="148" spans="1:21" ht="23.25" customHeight="1" x14ac:dyDescent="0.2">
      <c r="A148" s="47">
        <v>2</v>
      </c>
      <c r="B148" s="612"/>
      <c r="C148" s="378" t="s">
        <v>145</v>
      </c>
      <c r="D148" s="378" t="s">
        <v>145</v>
      </c>
      <c r="E148" s="378" t="s">
        <v>293</v>
      </c>
      <c r="F148" s="380">
        <v>0.23</v>
      </c>
      <c r="G148" s="48"/>
      <c r="H148" s="48"/>
    </row>
    <row r="149" spans="1:21" ht="23.25" customHeight="1" x14ac:dyDescent="0.2">
      <c r="A149" s="47">
        <v>3</v>
      </c>
      <c r="B149" s="612"/>
      <c r="C149" s="378" t="s">
        <v>150</v>
      </c>
      <c r="D149" s="378" t="str">
        <f t="shared" ref="D149:D155" si="8">C149</f>
        <v>ООО "КРУГ"</v>
      </c>
      <c r="E149" s="378" t="s">
        <v>293</v>
      </c>
      <c r="F149" s="380">
        <v>0.09</v>
      </c>
      <c r="G149" s="48"/>
      <c r="H149" s="48"/>
    </row>
    <row r="150" spans="1:21" ht="23.25" customHeight="1" x14ac:dyDescent="0.2">
      <c r="A150" s="47">
        <v>4</v>
      </c>
      <c r="B150" s="612"/>
      <c r="C150" s="378" t="s">
        <v>149</v>
      </c>
      <c r="D150" s="378" t="str">
        <f t="shared" si="8"/>
        <v>ИП Первухин Л.В.</v>
      </c>
      <c r="E150" s="378" t="s">
        <v>293</v>
      </c>
      <c r="F150" s="380">
        <v>1E-4</v>
      </c>
      <c r="G150" s="48"/>
      <c r="H150" s="48"/>
    </row>
    <row r="151" spans="1:21" ht="23.25" customHeight="1" x14ac:dyDescent="0.2">
      <c r="A151" s="47">
        <v>5</v>
      </c>
      <c r="B151" s="612"/>
      <c r="C151" s="378" t="s">
        <v>146</v>
      </c>
      <c r="D151" s="378" t="str">
        <f t="shared" si="8"/>
        <v>АО "ТНН"</v>
      </c>
      <c r="E151" s="378" t="s">
        <v>293</v>
      </c>
      <c r="F151" s="380">
        <v>5.0000000000000001E-3</v>
      </c>
      <c r="G151" s="48"/>
      <c r="H151" s="48"/>
    </row>
    <row r="152" spans="1:21" ht="21" customHeight="1" x14ac:dyDescent="0.2">
      <c r="A152" s="47">
        <v>6</v>
      </c>
      <c r="B152" s="612"/>
      <c r="C152" s="378" t="s">
        <v>146</v>
      </c>
      <c r="D152" s="378" t="str">
        <f t="shared" si="8"/>
        <v>АО "ТНН"</v>
      </c>
      <c r="E152" s="378" t="s">
        <v>293</v>
      </c>
      <c r="F152" s="380">
        <v>5.0000000000000001E-3</v>
      </c>
      <c r="G152" s="48"/>
      <c r="H152" s="48"/>
    </row>
    <row r="153" spans="1:21" ht="23.25" customHeight="1" x14ac:dyDescent="0.2">
      <c r="A153" s="47">
        <v>7</v>
      </c>
      <c r="B153" s="612"/>
      <c r="C153" s="378" t="s">
        <v>147</v>
      </c>
      <c r="D153" s="378" t="str">
        <f t="shared" si="8"/>
        <v>АО "РЭД"</v>
      </c>
      <c r="E153" s="378" t="s">
        <v>293</v>
      </c>
      <c r="F153" s="380">
        <v>0.04</v>
      </c>
      <c r="G153" s="48"/>
      <c r="H153" s="48"/>
    </row>
    <row r="154" spans="1:21" ht="23.25" customHeight="1" x14ac:dyDescent="0.2">
      <c r="A154" s="47">
        <v>8</v>
      </c>
      <c r="B154" s="612"/>
      <c r="C154" s="378" t="s">
        <v>334</v>
      </c>
      <c r="D154" s="378" t="str">
        <f t="shared" si="8"/>
        <v>ООО "РАМА"</v>
      </c>
      <c r="E154" s="378" t="s">
        <v>293</v>
      </c>
      <c r="F154" s="380">
        <v>8.2000000000000007E-3</v>
      </c>
      <c r="G154" s="48"/>
      <c r="H154" s="48"/>
    </row>
    <row r="155" spans="1:21" ht="21" customHeight="1" x14ac:dyDescent="0.2">
      <c r="A155" s="47">
        <v>9</v>
      </c>
      <c r="B155" s="612"/>
      <c r="C155" s="378" t="s">
        <v>383</v>
      </c>
      <c r="D155" s="378" t="str">
        <f t="shared" si="8"/>
        <v>ООО "Промсырье"</v>
      </c>
      <c r="E155" s="378" t="s">
        <v>293</v>
      </c>
      <c r="F155" s="380">
        <v>8.0000000000000002E-3</v>
      </c>
      <c r="G155" s="48"/>
      <c r="H155" s="48"/>
    </row>
    <row r="156" spans="1:21" ht="22.5" customHeight="1" x14ac:dyDescent="0.2">
      <c r="A156" s="47">
        <v>10</v>
      </c>
      <c r="B156" s="612"/>
      <c r="C156" s="378" t="s">
        <v>477</v>
      </c>
      <c r="D156" s="378" t="str">
        <f>C156</f>
        <v>ООО "ЧМСК"</v>
      </c>
      <c r="E156" s="378" t="s">
        <v>293</v>
      </c>
      <c r="F156" s="379">
        <v>0</v>
      </c>
      <c r="G156" s="48"/>
      <c r="H156" s="48"/>
      <c r="J156" s="342"/>
      <c r="K156" s="343"/>
      <c r="L156" s="344"/>
      <c r="M156" s="345"/>
      <c r="N156" s="346"/>
      <c r="O156" s="347"/>
      <c r="P156" s="348"/>
      <c r="Q156" s="349"/>
      <c r="R156" s="350"/>
      <c r="S156" s="351"/>
      <c r="T156" s="352"/>
      <c r="U156" s="353"/>
    </row>
    <row r="157" spans="1:21" ht="22.5" customHeight="1" x14ac:dyDescent="0.2">
      <c r="A157" s="395"/>
      <c r="B157" s="612"/>
      <c r="C157" s="378" t="s">
        <v>485</v>
      </c>
      <c r="D157" s="378" t="s">
        <v>485</v>
      </c>
      <c r="E157" s="378" t="s">
        <v>293</v>
      </c>
      <c r="F157" s="380">
        <v>0</v>
      </c>
      <c r="G157" s="48"/>
      <c r="H157" s="48"/>
      <c r="J157" s="342"/>
      <c r="K157" s="343"/>
      <c r="L157" s="344"/>
      <c r="M157" s="345"/>
      <c r="N157" s="346"/>
      <c r="O157" s="347"/>
      <c r="P157" s="348"/>
      <c r="Q157" s="349"/>
      <c r="R157" s="350"/>
      <c r="S157" s="351"/>
      <c r="T157" s="352"/>
      <c r="U157" s="353"/>
    </row>
    <row r="158" spans="1:21" ht="20.25" customHeight="1" x14ac:dyDescent="0.2">
      <c r="A158" s="454"/>
      <c r="B158" s="612"/>
      <c r="C158" s="456" t="s">
        <v>518</v>
      </c>
      <c r="D158" s="456" t="s">
        <v>518</v>
      </c>
      <c r="E158" s="378" t="s">
        <v>293</v>
      </c>
      <c r="F158" s="380">
        <v>0</v>
      </c>
      <c r="G158" s="48"/>
      <c r="H158" s="48"/>
      <c r="J158" s="342"/>
      <c r="K158" s="343"/>
      <c r="L158" s="344"/>
      <c r="M158" s="345"/>
      <c r="N158" s="346"/>
      <c r="O158" s="347"/>
      <c r="P158" s="348"/>
      <c r="Q158" s="349"/>
      <c r="R158" s="350"/>
      <c r="S158" s="351"/>
      <c r="T158" s="352"/>
      <c r="U158" s="353"/>
    </row>
    <row r="159" spans="1:21" ht="30.75" customHeight="1" x14ac:dyDescent="0.2">
      <c r="A159" s="605">
        <v>11</v>
      </c>
      <c r="B159" s="612"/>
      <c r="C159" s="608" t="s">
        <v>394</v>
      </c>
      <c r="D159" s="378" t="s">
        <v>479</v>
      </c>
      <c r="E159" s="378" t="s">
        <v>293</v>
      </c>
      <c r="F159" s="379">
        <v>0</v>
      </c>
      <c r="G159" s="48"/>
      <c r="H159" s="48"/>
    </row>
    <row r="160" spans="1:21" ht="30.75" customHeight="1" x14ac:dyDescent="0.2">
      <c r="A160" s="606"/>
      <c r="B160" s="612"/>
      <c r="C160" s="609"/>
      <c r="D160" s="378" t="s">
        <v>478</v>
      </c>
      <c r="E160" s="378" t="s">
        <v>293</v>
      </c>
      <c r="F160" s="379">
        <v>0</v>
      </c>
      <c r="G160" s="48"/>
      <c r="H160" s="48"/>
    </row>
    <row r="161" spans="1:13" ht="24.75" customHeight="1" x14ac:dyDescent="0.2">
      <c r="A161" s="607"/>
      <c r="B161" s="612"/>
      <c r="C161" s="610"/>
      <c r="D161" s="378" t="s">
        <v>480</v>
      </c>
      <c r="E161" s="378" t="s">
        <v>293</v>
      </c>
      <c r="F161" s="379">
        <v>0</v>
      </c>
      <c r="G161" s="48"/>
      <c r="H161" s="48"/>
    </row>
    <row r="162" spans="1:13" ht="30.75" customHeight="1" x14ac:dyDescent="0.2">
      <c r="A162" s="355">
        <v>12</v>
      </c>
      <c r="B162" s="612"/>
      <c r="C162" s="378" t="s">
        <v>481</v>
      </c>
      <c r="D162" s="378" t="s">
        <v>481</v>
      </c>
      <c r="E162" s="378" t="s">
        <v>293</v>
      </c>
      <c r="F162" s="379">
        <v>0</v>
      </c>
      <c r="G162" s="48"/>
      <c r="H162" s="48"/>
    </row>
    <row r="163" spans="1:13" ht="23.25" customHeight="1" x14ac:dyDescent="0.2">
      <c r="A163" s="47">
        <v>13</v>
      </c>
      <c r="B163" s="612"/>
      <c r="C163" s="378" t="s">
        <v>154</v>
      </c>
      <c r="D163" s="378" t="str">
        <f t="shared" ref="D163:D164" si="9">C163</f>
        <v>ООО "Лизард"</v>
      </c>
      <c r="E163" s="378" t="s">
        <v>293</v>
      </c>
      <c r="F163" s="380">
        <v>0</v>
      </c>
      <c r="G163" s="48"/>
      <c r="H163" s="48"/>
    </row>
    <row r="164" spans="1:13" ht="45.75" customHeight="1" x14ac:dyDescent="0.2">
      <c r="A164" s="47">
        <v>14</v>
      </c>
      <c r="B164" s="613"/>
      <c r="C164" s="378" t="s">
        <v>155</v>
      </c>
      <c r="D164" s="378" t="str">
        <f t="shared" si="9"/>
        <v>ООО "Научно-производственный центр гидроавтоматики"</v>
      </c>
      <c r="E164" s="378" t="s">
        <v>293</v>
      </c>
      <c r="F164" s="380">
        <v>0</v>
      </c>
      <c r="G164" s="48"/>
      <c r="H164" s="48"/>
    </row>
    <row r="165" spans="1:13" x14ac:dyDescent="0.25">
      <c r="A165" s="227"/>
      <c r="B165" s="227" t="s">
        <v>410</v>
      </c>
      <c r="C165" s="381"/>
      <c r="D165" s="381"/>
      <c r="E165" s="381"/>
      <c r="F165" s="380">
        <f>SUM(F147:F164)</f>
        <v>0.68630000000000002</v>
      </c>
      <c r="G165" s="227"/>
      <c r="H165" s="227"/>
    </row>
    <row r="166" spans="1:13" x14ac:dyDescent="0.25">
      <c r="H166" s="27" t="s">
        <v>120</v>
      </c>
    </row>
    <row r="167" spans="1:13" x14ac:dyDescent="0.25">
      <c r="H167" s="26" t="s">
        <v>92</v>
      </c>
    </row>
    <row r="168" spans="1:13" ht="12.75" customHeight="1" x14ac:dyDescent="0.25">
      <c r="H168" s="12" t="s">
        <v>148</v>
      </c>
    </row>
    <row r="170" spans="1:13" ht="18.75" x14ac:dyDescent="0.3">
      <c r="A170" s="614" t="s">
        <v>288</v>
      </c>
      <c r="B170" s="614"/>
      <c r="C170" s="614"/>
      <c r="D170" s="614"/>
      <c r="E170" s="614"/>
      <c r="F170" s="614"/>
      <c r="G170" s="614"/>
      <c r="H170" s="614"/>
    </row>
    <row r="171" spans="1:13" ht="20.25" x14ac:dyDescent="0.3">
      <c r="A171" s="70"/>
      <c r="B171" s="70"/>
      <c r="C171" s="363"/>
      <c r="D171" s="371" t="s">
        <v>289</v>
      </c>
      <c r="E171" s="366" t="s">
        <v>151</v>
      </c>
      <c r="F171" s="367"/>
      <c r="G171" s="70"/>
      <c r="H171" s="70"/>
    </row>
    <row r="172" spans="1:13" x14ac:dyDescent="0.25">
      <c r="A172" s="69"/>
      <c r="B172" s="69"/>
      <c r="C172" s="368"/>
      <c r="D172" s="368"/>
      <c r="E172" s="369" t="s">
        <v>11</v>
      </c>
      <c r="F172" s="370"/>
      <c r="G172" s="69"/>
      <c r="H172" s="69"/>
    </row>
    <row r="173" spans="1:13" ht="18.75" x14ac:dyDescent="0.3">
      <c r="A173" s="69"/>
      <c r="B173" s="69"/>
      <c r="C173" s="368"/>
      <c r="D173" s="368"/>
      <c r="E173" s="371" t="s">
        <v>152</v>
      </c>
      <c r="F173" s="370"/>
      <c r="G173" s="69"/>
      <c r="H173" s="69"/>
    </row>
    <row r="174" spans="1:13" ht="18.75" x14ac:dyDescent="0.3">
      <c r="A174" s="69"/>
      <c r="B174" s="69"/>
      <c r="C174" s="368"/>
      <c r="D174" s="368"/>
      <c r="E174" s="371"/>
      <c r="F174" s="370"/>
      <c r="G174" s="69"/>
      <c r="H174" s="69"/>
    </row>
    <row r="175" spans="1:13" ht="18.75" x14ac:dyDescent="0.3">
      <c r="A175" s="69"/>
      <c r="B175" s="69"/>
      <c r="C175" s="368"/>
      <c r="D175" s="372" t="s">
        <v>302</v>
      </c>
      <c r="E175" s="373" t="s">
        <v>290</v>
      </c>
      <c r="F175" s="374" t="s">
        <v>541</v>
      </c>
      <c r="G175" s="69"/>
      <c r="H175" s="69"/>
    </row>
    <row r="176" spans="1:13" x14ac:dyDescent="0.25">
      <c r="B176" s="71"/>
      <c r="D176" s="375"/>
      <c r="E176" s="375"/>
      <c r="F176" s="375"/>
      <c r="G176" s="71"/>
      <c r="I176" s="71"/>
      <c r="J176" s="71"/>
      <c r="K176" s="72"/>
      <c r="L176" s="72"/>
      <c r="M176" s="72"/>
    </row>
    <row r="177" spans="1:21" ht="20.25" x14ac:dyDescent="0.3">
      <c r="A177" s="615" t="s">
        <v>551</v>
      </c>
      <c r="B177" s="615"/>
      <c r="C177" s="615"/>
      <c r="D177" s="615"/>
      <c r="E177" s="615"/>
      <c r="F177" s="615"/>
      <c r="G177" s="615"/>
      <c r="H177" s="615"/>
    </row>
    <row r="178" spans="1:21" ht="49.5" customHeight="1" x14ac:dyDescent="0.2">
      <c r="A178" s="46" t="s">
        <v>142</v>
      </c>
      <c r="B178" s="46" t="s">
        <v>291</v>
      </c>
      <c r="C178" s="376" t="s">
        <v>292</v>
      </c>
      <c r="D178" s="376" t="s">
        <v>143</v>
      </c>
      <c r="E178" s="376" t="s">
        <v>296</v>
      </c>
      <c r="F178" s="376" t="s">
        <v>295</v>
      </c>
      <c r="G178" s="46" t="s">
        <v>340</v>
      </c>
      <c r="H178" s="46" t="s">
        <v>294</v>
      </c>
    </row>
    <row r="179" spans="1:21" ht="12.75" x14ac:dyDescent="0.2">
      <c r="A179" s="79"/>
      <c r="B179" s="79">
        <v>1</v>
      </c>
      <c r="C179" s="383">
        <v>2</v>
      </c>
      <c r="D179" s="383">
        <v>3</v>
      </c>
      <c r="E179" s="383">
        <v>4</v>
      </c>
      <c r="F179" s="383">
        <v>5</v>
      </c>
      <c r="G179" s="79">
        <v>6</v>
      </c>
      <c r="H179" s="79">
        <v>7</v>
      </c>
    </row>
    <row r="180" spans="1:21" ht="21" customHeight="1" x14ac:dyDescent="0.2">
      <c r="A180" s="47">
        <v>1</v>
      </c>
      <c r="B180" s="611" t="s">
        <v>335</v>
      </c>
      <c r="C180" s="378" t="s">
        <v>144</v>
      </c>
      <c r="D180" s="378" t="s">
        <v>144</v>
      </c>
      <c r="E180" s="378" t="s">
        <v>293</v>
      </c>
      <c r="F180" s="380">
        <v>0.3</v>
      </c>
      <c r="G180" s="48"/>
      <c r="H180" s="48"/>
      <c r="J180">
        <v>0.2</v>
      </c>
    </row>
    <row r="181" spans="1:21" ht="21" customHeight="1" x14ac:dyDescent="0.2">
      <c r="A181" s="47">
        <v>2</v>
      </c>
      <c r="B181" s="612"/>
      <c r="C181" s="378" t="s">
        <v>145</v>
      </c>
      <c r="D181" s="378" t="s">
        <v>145</v>
      </c>
      <c r="E181" s="378" t="s">
        <v>293</v>
      </c>
      <c r="F181" s="380">
        <v>0.21</v>
      </c>
      <c r="G181" s="48"/>
      <c r="H181" s="48"/>
    </row>
    <row r="182" spans="1:21" ht="21" customHeight="1" x14ac:dyDescent="0.2">
      <c r="A182" s="47">
        <v>3</v>
      </c>
      <c r="B182" s="612"/>
      <c r="C182" s="378" t="s">
        <v>150</v>
      </c>
      <c r="D182" s="378" t="str">
        <f t="shared" ref="D182:D188" si="10">C182</f>
        <v>ООО "КРУГ"</v>
      </c>
      <c r="E182" s="378" t="s">
        <v>293</v>
      </c>
      <c r="F182" s="380">
        <v>8.5000000000000006E-2</v>
      </c>
      <c r="G182" s="48"/>
      <c r="H182" s="48"/>
    </row>
    <row r="183" spans="1:21" ht="21" customHeight="1" x14ac:dyDescent="0.2">
      <c r="A183" s="47">
        <v>4</v>
      </c>
      <c r="B183" s="612"/>
      <c r="C183" s="378" t="s">
        <v>149</v>
      </c>
      <c r="D183" s="378" t="str">
        <f t="shared" si="10"/>
        <v>ИП Первухин Л.В.</v>
      </c>
      <c r="E183" s="378" t="s">
        <v>293</v>
      </c>
      <c r="F183" s="380">
        <v>1E-4</v>
      </c>
      <c r="G183" s="48"/>
      <c r="H183" s="48"/>
    </row>
    <row r="184" spans="1:21" ht="21" customHeight="1" x14ac:dyDescent="0.2">
      <c r="A184" s="47">
        <v>5</v>
      </c>
      <c r="B184" s="612"/>
      <c r="C184" s="378" t="s">
        <v>146</v>
      </c>
      <c r="D184" s="378" t="str">
        <f t="shared" si="10"/>
        <v>АО "ТНН"</v>
      </c>
      <c r="E184" s="378" t="s">
        <v>293</v>
      </c>
      <c r="F184" s="380">
        <v>2E-3</v>
      </c>
      <c r="G184" s="48"/>
      <c r="H184" s="48"/>
    </row>
    <row r="185" spans="1:21" ht="21" customHeight="1" x14ac:dyDescent="0.2">
      <c r="A185" s="47">
        <v>6</v>
      </c>
      <c r="B185" s="612"/>
      <c r="C185" s="378" t="s">
        <v>146</v>
      </c>
      <c r="D185" s="378" t="str">
        <f t="shared" si="10"/>
        <v>АО "ТНН"</v>
      </c>
      <c r="E185" s="378" t="s">
        <v>293</v>
      </c>
      <c r="F185" s="380">
        <v>0</v>
      </c>
      <c r="G185" s="48"/>
      <c r="H185" s="48"/>
    </row>
    <row r="186" spans="1:21" ht="21" customHeight="1" x14ac:dyDescent="0.2">
      <c r="A186" s="47">
        <v>7</v>
      </c>
      <c r="B186" s="612"/>
      <c r="C186" s="378" t="s">
        <v>147</v>
      </c>
      <c r="D186" s="378" t="str">
        <f t="shared" si="10"/>
        <v>АО "РЭД"</v>
      </c>
      <c r="E186" s="378" t="s">
        <v>293</v>
      </c>
      <c r="F186" s="380">
        <v>0.03</v>
      </c>
      <c r="G186" s="48"/>
      <c r="H186" s="48"/>
    </row>
    <row r="187" spans="1:21" ht="21" customHeight="1" x14ac:dyDescent="0.2">
      <c r="A187" s="47">
        <v>8</v>
      </c>
      <c r="B187" s="612"/>
      <c r="C187" s="378" t="s">
        <v>334</v>
      </c>
      <c r="D187" s="378" t="str">
        <f t="shared" si="10"/>
        <v>ООО "РАМА"</v>
      </c>
      <c r="E187" s="378" t="s">
        <v>293</v>
      </c>
      <c r="F187" s="380">
        <v>7.1999999999999998E-3</v>
      </c>
      <c r="G187" s="48"/>
      <c r="H187" s="48"/>
    </row>
    <row r="188" spans="1:21" ht="21" customHeight="1" x14ac:dyDescent="0.2">
      <c r="A188" s="47">
        <v>9</v>
      </c>
      <c r="B188" s="612"/>
      <c r="C188" s="378" t="s">
        <v>383</v>
      </c>
      <c r="D188" s="378" t="str">
        <f t="shared" si="10"/>
        <v>ООО "Промсырье"</v>
      </c>
      <c r="E188" s="378" t="s">
        <v>293</v>
      </c>
      <c r="F188" s="380">
        <v>8.0000000000000002E-3</v>
      </c>
      <c r="G188" s="48"/>
      <c r="H188" s="48"/>
    </row>
    <row r="189" spans="1:21" ht="22.5" customHeight="1" x14ac:dyDescent="0.2">
      <c r="A189" s="47">
        <v>10</v>
      </c>
      <c r="B189" s="612"/>
      <c r="C189" s="378" t="s">
        <v>477</v>
      </c>
      <c r="D189" s="378" t="str">
        <f>C189</f>
        <v>ООО "ЧМСК"</v>
      </c>
      <c r="E189" s="378" t="s">
        <v>293</v>
      </c>
      <c r="F189" s="379">
        <v>0</v>
      </c>
      <c r="G189" s="48"/>
      <c r="H189" s="48"/>
      <c r="J189" s="342"/>
      <c r="K189" s="343"/>
      <c r="L189" s="344"/>
      <c r="M189" s="345"/>
      <c r="N189" s="346"/>
      <c r="O189" s="347"/>
      <c r="P189" s="348"/>
      <c r="Q189" s="349"/>
      <c r="R189" s="350"/>
      <c r="S189" s="351"/>
      <c r="T189" s="352"/>
      <c r="U189" s="353"/>
    </row>
    <row r="190" spans="1:21" ht="22.5" customHeight="1" x14ac:dyDescent="0.2">
      <c r="A190" s="395"/>
      <c r="B190" s="612"/>
      <c r="C190" s="378" t="s">
        <v>485</v>
      </c>
      <c r="D190" s="378" t="s">
        <v>485</v>
      </c>
      <c r="E190" s="378" t="s">
        <v>293</v>
      </c>
      <c r="F190" s="380">
        <v>0</v>
      </c>
      <c r="G190" s="48"/>
      <c r="H190" s="48"/>
      <c r="J190" s="342"/>
      <c r="K190" s="343"/>
      <c r="L190" s="344"/>
      <c r="M190" s="345"/>
      <c r="N190" s="346"/>
      <c r="O190" s="347"/>
      <c r="P190" s="348"/>
      <c r="Q190" s="349"/>
      <c r="R190" s="350"/>
      <c r="S190" s="351"/>
      <c r="T190" s="352"/>
      <c r="U190" s="353"/>
    </row>
    <row r="191" spans="1:21" ht="20.25" customHeight="1" x14ac:dyDescent="0.2">
      <c r="A191" s="454"/>
      <c r="B191" s="612"/>
      <c r="C191" s="456" t="s">
        <v>518</v>
      </c>
      <c r="D191" s="456" t="s">
        <v>518</v>
      </c>
      <c r="E191" s="378" t="s">
        <v>293</v>
      </c>
      <c r="F191" s="380">
        <v>0</v>
      </c>
      <c r="G191" s="48"/>
      <c r="H191" s="48"/>
      <c r="J191" s="342"/>
      <c r="K191" s="343"/>
      <c r="L191" s="344"/>
      <c r="M191" s="345"/>
      <c r="N191" s="346"/>
      <c r="O191" s="347"/>
      <c r="P191" s="348"/>
      <c r="Q191" s="349"/>
      <c r="R191" s="350"/>
      <c r="S191" s="351"/>
      <c r="T191" s="352"/>
      <c r="U191" s="353"/>
    </row>
    <row r="192" spans="1:21" ht="30.75" customHeight="1" x14ac:dyDescent="0.2">
      <c r="A192" s="605">
        <v>11</v>
      </c>
      <c r="B192" s="612"/>
      <c r="C192" s="608" t="s">
        <v>394</v>
      </c>
      <c r="D192" s="378" t="s">
        <v>479</v>
      </c>
      <c r="E192" s="378" t="s">
        <v>293</v>
      </c>
      <c r="F192" s="379">
        <v>0</v>
      </c>
      <c r="G192" s="48"/>
      <c r="H192" s="48"/>
    </row>
    <row r="193" spans="1:8" ht="30.75" customHeight="1" x14ac:dyDescent="0.2">
      <c r="A193" s="606"/>
      <c r="B193" s="612"/>
      <c r="C193" s="609"/>
      <c r="D193" s="378" t="s">
        <v>478</v>
      </c>
      <c r="E193" s="378" t="s">
        <v>293</v>
      </c>
      <c r="F193" s="379">
        <v>0</v>
      </c>
      <c r="G193" s="48"/>
      <c r="H193" s="48"/>
    </row>
    <row r="194" spans="1:8" ht="24.75" customHeight="1" x14ac:dyDescent="0.2">
      <c r="A194" s="607"/>
      <c r="B194" s="612"/>
      <c r="C194" s="610"/>
      <c r="D194" s="378" t="s">
        <v>480</v>
      </c>
      <c r="E194" s="378" t="s">
        <v>293</v>
      </c>
      <c r="F194" s="379">
        <v>0</v>
      </c>
      <c r="G194" s="48"/>
      <c r="H194" s="48"/>
    </row>
    <row r="195" spans="1:8" ht="30.75" customHeight="1" x14ac:dyDescent="0.2">
      <c r="A195" s="355">
        <v>12</v>
      </c>
      <c r="B195" s="612"/>
      <c r="C195" s="378" t="s">
        <v>481</v>
      </c>
      <c r="D195" s="378" t="s">
        <v>481</v>
      </c>
      <c r="E195" s="378" t="s">
        <v>293</v>
      </c>
      <c r="F195" s="379">
        <v>0</v>
      </c>
      <c r="G195" s="48"/>
      <c r="H195" s="48"/>
    </row>
    <row r="196" spans="1:8" ht="21" customHeight="1" x14ac:dyDescent="0.2">
      <c r="A196" s="47">
        <v>13</v>
      </c>
      <c r="B196" s="612"/>
      <c r="C196" s="378" t="s">
        <v>154</v>
      </c>
      <c r="D196" s="378" t="str">
        <f t="shared" ref="D196:D197" si="11">C196</f>
        <v>ООО "Лизард"</v>
      </c>
      <c r="E196" s="378" t="s">
        <v>293</v>
      </c>
      <c r="F196" s="380">
        <v>0</v>
      </c>
      <c r="G196" s="48"/>
      <c r="H196" s="48"/>
    </row>
    <row r="197" spans="1:8" ht="54.75" customHeight="1" x14ac:dyDescent="0.2">
      <c r="A197" s="47">
        <v>14</v>
      </c>
      <c r="B197" s="613"/>
      <c r="C197" s="378" t="s">
        <v>155</v>
      </c>
      <c r="D197" s="378" t="str">
        <f t="shared" si="11"/>
        <v>ООО "Научно-производственный центр гидроавтоматики"</v>
      </c>
      <c r="E197" s="378" t="s">
        <v>293</v>
      </c>
      <c r="F197" s="380">
        <v>0</v>
      </c>
      <c r="G197" s="48"/>
      <c r="H197" s="48"/>
    </row>
    <row r="198" spans="1:8" x14ac:dyDescent="0.25">
      <c r="A198" s="227"/>
      <c r="B198" s="227" t="s">
        <v>410</v>
      </c>
      <c r="C198" s="381"/>
      <c r="D198" s="381"/>
      <c r="E198" s="381"/>
      <c r="F198" s="380">
        <f>SUM(F180:F197)</f>
        <v>0.64229999999999998</v>
      </c>
      <c r="G198" s="227"/>
      <c r="H198" s="227"/>
    </row>
    <row r="199" spans="1:8" x14ac:dyDescent="0.25">
      <c r="H199" s="27" t="s">
        <v>120</v>
      </c>
    </row>
    <row r="200" spans="1:8" x14ac:dyDescent="0.25">
      <c r="H200" s="26" t="s">
        <v>92</v>
      </c>
    </row>
    <row r="201" spans="1:8" ht="12.75" customHeight="1" x14ac:dyDescent="0.25">
      <c r="H201" s="12" t="s">
        <v>148</v>
      </c>
    </row>
    <row r="203" spans="1:8" ht="18.75" x14ac:dyDescent="0.3">
      <c r="A203" s="614" t="s">
        <v>288</v>
      </c>
      <c r="B203" s="614"/>
      <c r="C203" s="614"/>
      <c r="D203" s="614"/>
      <c r="E203" s="614"/>
      <c r="F203" s="614"/>
      <c r="G203" s="614"/>
      <c r="H203" s="614"/>
    </row>
    <row r="204" spans="1:8" ht="20.25" x14ac:dyDescent="0.3">
      <c r="A204" s="70"/>
      <c r="B204" s="70"/>
      <c r="C204" s="363"/>
      <c r="D204" s="371" t="s">
        <v>289</v>
      </c>
      <c r="E204" s="366" t="s">
        <v>151</v>
      </c>
      <c r="F204" s="367"/>
      <c r="G204" s="70"/>
      <c r="H204" s="70"/>
    </row>
    <row r="205" spans="1:8" x14ac:dyDescent="0.25">
      <c r="A205" s="69"/>
      <c r="B205" s="69"/>
      <c r="C205" s="368"/>
      <c r="D205" s="368"/>
      <c r="E205" s="369" t="s">
        <v>11</v>
      </c>
      <c r="F205" s="370"/>
      <c r="G205" s="69"/>
      <c r="H205" s="69"/>
    </row>
    <row r="206" spans="1:8" ht="18.75" x14ac:dyDescent="0.3">
      <c r="A206" s="69"/>
      <c r="B206" s="69"/>
      <c r="C206" s="368"/>
      <c r="D206" s="368"/>
      <c r="E206" s="371" t="s">
        <v>152</v>
      </c>
      <c r="F206" s="370"/>
      <c r="G206" s="69"/>
      <c r="H206" s="69"/>
    </row>
    <row r="207" spans="1:8" ht="18.75" x14ac:dyDescent="0.3">
      <c r="A207" s="69"/>
      <c r="B207" s="69"/>
      <c r="C207" s="368"/>
      <c r="D207" s="368"/>
      <c r="E207" s="371"/>
      <c r="F207" s="370"/>
      <c r="G207" s="69"/>
      <c r="H207" s="69"/>
    </row>
    <row r="208" spans="1:8" ht="18.75" x14ac:dyDescent="0.3">
      <c r="A208" s="69"/>
      <c r="B208" s="69"/>
      <c r="C208" s="368"/>
      <c r="D208" s="372" t="s">
        <v>302</v>
      </c>
      <c r="E208" s="373" t="s">
        <v>330</v>
      </c>
      <c r="F208" s="374" t="s">
        <v>541</v>
      </c>
      <c r="G208" s="69"/>
      <c r="H208" s="69"/>
    </row>
    <row r="209" spans="1:21" x14ac:dyDescent="0.25">
      <c r="B209" s="71"/>
      <c r="D209" s="375"/>
      <c r="E209" s="375"/>
      <c r="F209" s="375"/>
      <c r="G209" s="71"/>
      <c r="I209" s="71"/>
      <c r="J209" s="71"/>
      <c r="K209" s="72"/>
      <c r="L209" s="72"/>
      <c r="M209" s="72"/>
    </row>
    <row r="210" spans="1:21" ht="20.25" customHeight="1" x14ac:dyDescent="0.3">
      <c r="A210" s="615" t="s">
        <v>552</v>
      </c>
      <c r="B210" s="615"/>
      <c r="C210" s="615"/>
      <c r="D210" s="615"/>
      <c r="E210" s="615"/>
      <c r="F210" s="615"/>
      <c r="G210" s="615"/>
      <c r="H210" s="615"/>
    </row>
    <row r="211" spans="1:21" ht="55.5" customHeight="1" x14ac:dyDescent="0.2">
      <c r="A211" s="46" t="s">
        <v>142</v>
      </c>
      <c r="B211" s="46" t="s">
        <v>291</v>
      </c>
      <c r="C211" s="376" t="s">
        <v>292</v>
      </c>
      <c r="D211" s="376" t="s">
        <v>143</v>
      </c>
      <c r="E211" s="376" t="s">
        <v>296</v>
      </c>
      <c r="F211" s="376" t="s">
        <v>295</v>
      </c>
      <c r="G211" s="46" t="s">
        <v>340</v>
      </c>
      <c r="H211" s="46" t="s">
        <v>294</v>
      </c>
    </row>
    <row r="212" spans="1:21" ht="12.75" x14ac:dyDescent="0.2">
      <c r="A212" s="79"/>
      <c r="B212" s="79">
        <v>1</v>
      </c>
      <c r="C212" s="383">
        <v>2</v>
      </c>
      <c r="D212" s="383">
        <v>3</v>
      </c>
      <c r="E212" s="383">
        <v>4</v>
      </c>
      <c r="F212" s="383">
        <v>5</v>
      </c>
      <c r="G212" s="79">
        <v>6</v>
      </c>
      <c r="H212" s="79">
        <v>7</v>
      </c>
    </row>
    <row r="213" spans="1:21" ht="21" customHeight="1" x14ac:dyDescent="0.2">
      <c r="A213" s="47">
        <v>1</v>
      </c>
      <c r="B213" s="611" t="s">
        <v>335</v>
      </c>
      <c r="C213" s="378" t="s">
        <v>144</v>
      </c>
      <c r="D213" s="378" t="s">
        <v>144</v>
      </c>
      <c r="E213" s="378" t="s">
        <v>293</v>
      </c>
      <c r="F213" s="380">
        <v>0.3</v>
      </c>
      <c r="G213" s="48"/>
      <c r="H213" s="48"/>
      <c r="J213">
        <v>0.3</v>
      </c>
    </row>
    <row r="214" spans="1:21" ht="21" customHeight="1" x14ac:dyDescent="0.2">
      <c r="A214" s="47">
        <v>2</v>
      </c>
      <c r="B214" s="612"/>
      <c r="C214" s="378" t="s">
        <v>145</v>
      </c>
      <c r="D214" s="378" t="s">
        <v>145</v>
      </c>
      <c r="E214" s="378" t="s">
        <v>293</v>
      </c>
      <c r="F214" s="380">
        <v>0.21</v>
      </c>
      <c r="G214" s="48"/>
      <c r="H214" s="48"/>
    </row>
    <row r="215" spans="1:21" ht="21" customHeight="1" x14ac:dyDescent="0.2">
      <c r="A215" s="47">
        <v>3</v>
      </c>
      <c r="B215" s="612"/>
      <c r="C215" s="378" t="s">
        <v>150</v>
      </c>
      <c r="D215" s="378" t="str">
        <f t="shared" ref="D215:D221" si="12">C215</f>
        <v>ООО "КРУГ"</v>
      </c>
      <c r="E215" s="378" t="s">
        <v>293</v>
      </c>
      <c r="F215" s="380">
        <v>8.5000000000000006E-2</v>
      </c>
      <c r="G215" s="48"/>
      <c r="H215" s="48"/>
    </row>
    <row r="216" spans="1:21" ht="21" customHeight="1" x14ac:dyDescent="0.2">
      <c r="A216" s="47">
        <v>4</v>
      </c>
      <c r="B216" s="612"/>
      <c r="C216" s="378" t="s">
        <v>149</v>
      </c>
      <c r="D216" s="378" t="str">
        <f t="shared" si="12"/>
        <v>ИП Первухин Л.В.</v>
      </c>
      <c r="E216" s="378" t="s">
        <v>293</v>
      </c>
      <c r="F216" s="380">
        <v>1E-4</v>
      </c>
      <c r="G216" s="48"/>
      <c r="H216" s="48"/>
    </row>
    <row r="217" spans="1:21" ht="21" customHeight="1" x14ac:dyDescent="0.2">
      <c r="A217" s="47">
        <v>5</v>
      </c>
      <c r="B217" s="612"/>
      <c r="C217" s="378" t="s">
        <v>146</v>
      </c>
      <c r="D217" s="378" t="str">
        <f t="shared" si="12"/>
        <v>АО "ТНН"</v>
      </c>
      <c r="E217" s="378" t="s">
        <v>293</v>
      </c>
      <c r="F217" s="380">
        <v>2E-3</v>
      </c>
      <c r="G217" s="48"/>
      <c r="H217" s="48"/>
    </row>
    <row r="218" spans="1:21" ht="21" customHeight="1" x14ac:dyDescent="0.2">
      <c r="A218" s="47">
        <v>6</v>
      </c>
      <c r="B218" s="612"/>
      <c r="C218" s="378" t="s">
        <v>146</v>
      </c>
      <c r="D218" s="378" t="str">
        <f t="shared" si="12"/>
        <v>АО "ТНН"</v>
      </c>
      <c r="E218" s="378" t="s">
        <v>293</v>
      </c>
      <c r="F218" s="380">
        <v>0</v>
      </c>
      <c r="G218" s="48"/>
      <c r="H218" s="48"/>
    </row>
    <row r="219" spans="1:21" ht="21" customHeight="1" x14ac:dyDescent="0.2">
      <c r="A219" s="47">
        <v>7</v>
      </c>
      <c r="B219" s="612"/>
      <c r="C219" s="378" t="s">
        <v>147</v>
      </c>
      <c r="D219" s="378" t="str">
        <f t="shared" si="12"/>
        <v>АО "РЭД"</v>
      </c>
      <c r="E219" s="378" t="s">
        <v>293</v>
      </c>
      <c r="F219" s="380">
        <v>0.03</v>
      </c>
      <c r="G219" s="48"/>
      <c r="H219" s="48"/>
    </row>
    <row r="220" spans="1:21" ht="21" customHeight="1" x14ac:dyDescent="0.2">
      <c r="A220" s="47">
        <v>8</v>
      </c>
      <c r="B220" s="612"/>
      <c r="C220" s="378" t="s">
        <v>334</v>
      </c>
      <c r="D220" s="378" t="str">
        <f t="shared" si="12"/>
        <v>ООО "РАМА"</v>
      </c>
      <c r="E220" s="378" t="s">
        <v>293</v>
      </c>
      <c r="F220" s="380">
        <v>7.1999999999999998E-3</v>
      </c>
      <c r="G220" s="48"/>
      <c r="H220" s="48"/>
    </row>
    <row r="221" spans="1:21" ht="21" customHeight="1" x14ac:dyDescent="0.2">
      <c r="A221" s="47">
        <v>9</v>
      </c>
      <c r="B221" s="612"/>
      <c r="C221" s="378" t="s">
        <v>383</v>
      </c>
      <c r="D221" s="378" t="str">
        <f t="shared" si="12"/>
        <v>ООО "Промсырье"</v>
      </c>
      <c r="E221" s="378" t="s">
        <v>293</v>
      </c>
      <c r="F221" s="380">
        <v>8.0000000000000002E-3</v>
      </c>
      <c r="G221" s="48"/>
      <c r="H221" s="48"/>
    </row>
    <row r="222" spans="1:21" ht="22.5" customHeight="1" x14ac:dyDescent="0.2">
      <c r="A222" s="47">
        <v>10</v>
      </c>
      <c r="B222" s="612"/>
      <c r="C222" s="378" t="s">
        <v>477</v>
      </c>
      <c r="D222" s="378" t="str">
        <f>C222</f>
        <v>ООО "ЧМСК"</v>
      </c>
      <c r="E222" s="378" t="s">
        <v>293</v>
      </c>
      <c r="F222" s="379">
        <v>0</v>
      </c>
      <c r="G222" s="48"/>
      <c r="H222" s="48"/>
      <c r="J222" s="342"/>
      <c r="K222" s="343"/>
      <c r="L222" s="344"/>
      <c r="M222" s="345"/>
      <c r="N222" s="346"/>
      <c r="O222" s="347"/>
      <c r="P222" s="348"/>
      <c r="Q222" s="349"/>
      <c r="R222" s="350"/>
      <c r="S222" s="351"/>
      <c r="T222" s="352"/>
      <c r="U222" s="353"/>
    </row>
    <row r="223" spans="1:21" ht="22.5" customHeight="1" x14ac:dyDescent="0.2">
      <c r="A223" s="395"/>
      <c r="B223" s="612"/>
      <c r="C223" s="378" t="s">
        <v>485</v>
      </c>
      <c r="D223" s="378" t="s">
        <v>485</v>
      </c>
      <c r="E223" s="378" t="s">
        <v>293</v>
      </c>
      <c r="F223" s="380">
        <v>0</v>
      </c>
      <c r="G223" s="48"/>
      <c r="H223" s="48"/>
      <c r="J223" s="342"/>
      <c r="K223" s="343"/>
      <c r="L223" s="344"/>
      <c r="M223" s="345"/>
      <c r="N223" s="346"/>
      <c r="O223" s="347"/>
      <c r="P223" s="348"/>
      <c r="Q223" s="349"/>
      <c r="R223" s="350"/>
      <c r="S223" s="351"/>
      <c r="T223" s="352"/>
      <c r="U223" s="353"/>
    </row>
    <row r="224" spans="1:21" ht="20.25" customHeight="1" x14ac:dyDescent="0.2">
      <c r="A224" s="454"/>
      <c r="B224" s="612"/>
      <c r="C224" s="456" t="s">
        <v>518</v>
      </c>
      <c r="D224" s="456" t="s">
        <v>518</v>
      </c>
      <c r="E224" s="378" t="s">
        <v>293</v>
      </c>
      <c r="F224" s="380">
        <v>0</v>
      </c>
      <c r="G224" s="48"/>
      <c r="H224" s="48"/>
      <c r="J224" s="342"/>
      <c r="K224" s="343"/>
      <c r="L224" s="344"/>
      <c r="M224" s="345"/>
      <c r="N224" s="346"/>
      <c r="O224" s="347"/>
      <c r="P224" s="348"/>
      <c r="Q224" s="349"/>
      <c r="R224" s="350"/>
      <c r="S224" s="351"/>
      <c r="T224" s="352"/>
      <c r="U224" s="353"/>
    </row>
    <row r="225" spans="1:8" ht="22.5" customHeight="1" x14ac:dyDescent="0.2">
      <c r="A225" s="605">
        <v>11</v>
      </c>
      <c r="B225" s="612"/>
      <c r="C225" s="608" t="s">
        <v>394</v>
      </c>
      <c r="D225" s="378" t="s">
        <v>479</v>
      </c>
      <c r="E225" s="378" t="s">
        <v>293</v>
      </c>
      <c r="F225" s="379">
        <v>0</v>
      </c>
      <c r="G225" s="48"/>
      <c r="H225" s="48"/>
    </row>
    <row r="226" spans="1:8" ht="24.75" customHeight="1" x14ac:dyDescent="0.2">
      <c r="A226" s="606"/>
      <c r="B226" s="612"/>
      <c r="C226" s="609"/>
      <c r="D226" s="378" t="s">
        <v>478</v>
      </c>
      <c r="E226" s="378" t="s">
        <v>293</v>
      </c>
      <c r="F226" s="379">
        <v>0</v>
      </c>
      <c r="G226" s="48"/>
      <c r="H226" s="48"/>
    </row>
    <row r="227" spans="1:8" ht="24.75" customHeight="1" x14ac:dyDescent="0.2">
      <c r="A227" s="607"/>
      <c r="B227" s="612"/>
      <c r="C227" s="610"/>
      <c r="D227" s="378" t="s">
        <v>480</v>
      </c>
      <c r="E227" s="378" t="s">
        <v>293</v>
      </c>
      <c r="F227" s="379">
        <v>0</v>
      </c>
      <c r="G227" s="48"/>
      <c r="H227" s="48"/>
    </row>
    <row r="228" spans="1:8" ht="30.75" customHeight="1" x14ac:dyDescent="0.2">
      <c r="A228" s="355">
        <v>12</v>
      </c>
      <c r="B228" s="612"/>
      <c r="C228" s="378" t="s">
        <v>481</v>
      </c>
      <c r="D228" s="378" t="s">
        <v>481</v>
      </c>
      <c r="E228" s="378" t="s">
        <v>293</v>
      </c>
      <c r="F228" s="379">
        <v>0</v>
      </c>
      <c r="G228" s="48"/>
      <c r="H228" s="48"/>
    </row>
    <row r="229" spans="1:8" ht="21" customHeight="1" x14ac:dyDescent="0.2">
      <c r="A229" s="47">
        <v>13</v>
      </c>
      <c r="B229" s="612"/>
      <c r="C229" s="378" t="s">
        <v>154</v>
      </c>
      <c r="D229" s="378" t="str">
        <f t="shared" ref="D229:D230" si="13">C229</f>
        <v>ООО "Лизард"</v>
      </c>
      <c r="E229" s="378" t="s">
        <v>293</v>
      </c>
      <c r="F229" s="380">
        <v>0</v>
      </c>
      <c r="G229" s="48"/>
      <c r="H229" s="48"/>
    </row>
    <row r="230" spans="1:8" ht="54.75" customHeight="1" x14ac:dyDescent="0.2">
      <c r="A230" s="47">
        <v>14</v>
      </c>
      <c r="B230" s="613"/>
      <c r="C230" s="378" t="s">
        <v>155</v>
      </c>
      <c r="D230" s="378" t="str">
        <f t="shared" si="13"/>
        <v>ООО "Научно-производственный центр гидроавтоматики"</v>
      </c>
      <c r="E230" s="378" t="s">
        <v>293</v>
      </c>
      <c r="F230" s="380">
        <v>0</v>
      </c>
      <c r="G230" s="48"/>
      <c r="H230" s="48"/>
    </row>
    <row r="231" spans="1:8" x14ac:dyDescent="0.25">
      <c r="A231" s="227"/>
      <c r="B231" s="227" t="s">
        <v>410</v>
      </c>
      <c r="C231" s="381"/>
      <c r="D231" s="381"/>
      <c r="E231" s="381"/>
      <c r="F231" s="380">
        <f>SUM(F213:F230)</f>
        <v>0.64229999999999998</v>
      </c>
      <c r="G231" s="227"/>
      <c r="H231" s="227"/>
    </row>
    <row r="232" spans="1:8" x14ac:dyDescent="0.25">
      <c r="H232" s="27" t="s">
        <v>120</v>
      </c>
    </row>
    <row r="233" spans="1:8" x14ac:dyDescent="0.25">
      <c r="H233" s="26" t="s">
        <v>92</v>
      </c>
    </row>
    <row r="234" spans="1:8" ht="12.75" customHeight="1" x14ac:dyDescent="0.25">
      <c r="H234" s="12" t="s">
        <v>148</v>
      </c>
    </row>
    <row r="236" spans="1:8" ht="18.75" x14ac:dyDescent="0.3">
      <c r="A236" s="614" t="s">
        <v>288</v>
      </c>
      <c r="B236" s="614"/>
      <c r="C236" s="614"/>
      <c r="D236" s="614"/>
      <c r="E236" s="614"/>
      <c r="F236" s="614"/>
      <c r="G236" s="614"/>
      <c r="H236" s="614"/>
    </row>
    <row r="237" spans="1:8" ht="20.25" x14ac:dyDescent="0.3">
      <c r="A237" s="70"/>
      <c r="B237" s="70"/>
      <c r="C237" s="363"/>
      <c r="D237" s="371" t="s">
        <v>289</v>
      </c>
      <c r="E237" s="366" t="s">
        <v>151</v>
      </c>
      <c r="F237" s="367"/>
      <c r="G237" s="70"/>
      <c r="H237" s="70"/>
    </row>
    <row r="238" spans="1:8" x14ac:dyDescent="0.25">
      <c r="A238" s="69"/>
      <c r="B238" s="69"/>
      <c r="C238" s="368"/>
      <c r="D238" s="368"/>
      <c r="E238" s="369" t="s">
        <v>11</v>
      </c>
      <c r="F238" s="370"/>
      <c r="G238" s="69"/>
      <c r="H238" s="69"/>
    </row>
    <row r="239" spans="1:8" ht="18.75" x14ac:dyDescent="0.3">
      <c r="A239" s="69"/>
      <c r="B239" s="69"/>
      <c r="C239" s="368"/>
      <c r="D239" s="368"/>
      <c r="E239" s="371" t="s">
        <v>152</v>
      </c>
      <c r="F239" s="370"/>
      <c r="G239" s="69"/>
      <c r="H239" s="69"/>
    </row>
    <row r="240" spans="1:8" ht="18.75" x14ac:dyDescent="0.3">
      <c r="A240" s="69"/>
      <c r="B240" s="69"/>
      <c r="C240" s="368"/>
      <c r="D240" s="368"/>
      <c r="E240" s="371"/>
      <c r="F240" s="370"/>
      <c r="G240" s="69"/>
      <c r="H240" s="69"/>
    </row>
    <row r="241" spans="1:21" ht="18.75" x14ac:dyDescent="0.3">
      <c r="A241" s="69"/>
      <c r="B241" s="69"/>
      <c r="C241" s="368"/>
      <c r="D241" s="372" t="s">
        <v>302</v>
      </c>
      <c r="E241" s="373" t="s">
        <v>333</v>
      </c>
      <c r="F241" s="374" t="s">
        <v>541</v>
      </c>
      <c r="G241" s="69"/>
      <c r="H241" s="69"/>
    </row>
    <row r="242" spans="1:21" x14ac:dyDescent="0.25">
      <c r="B242" s="71"/>
      <c r="D242" s="375"/>
      <c r="E242" s="375"/>
      <c r="F242" s="375"/>
      <c r="G242" s="71"/>
      <c r="I242" s="71"/>
      <c r="J242" s="71"/>
      <c r="K242" s="72"/>
      <c r="L242" s="72"/>
      <c r="M242" s="72"/>
    </row>
    <row r="243" spans="1:21" ht="20.25" customHeight="1" x14ac:dyDescent="0.3">
      <c r="A243" s="615" t="s">
        <v>553</v>
      </c>
      <c r="B243" s="615"/>
      <c r="C243" s="615"/>
      <c r="D243" s="615"/>
      <c r="E243" s="615"/>
      <c r="F243" s="615"/>
      <c r="G243" s="615"/>
      <c r="H243" s="615"/>
    </row>
    <row r="244" spans="1:21" ht="55.5" customHeight="1" x14ac:dyDescent="0.2">
      <c r="A244" s="46" t="s">
        <v>142</v>
      </c>
      <c r="B244" s="46" t="s">
        <v>291</v>
      </c>
      <c r="C244" s="376" t="s">
        <v>292</v>
      </c>
      <c r="D244" s="376" t="s">
        <v>143</v>
      </c>
      <c r="E244" s="376" t="s">
        <v>296</v>
      </c>
      <c r="F244" s="376" t="s">
        <v>295</v>
      </c>
      <c r="G244" s="46" t="s">
        <v>340</v>
      </c>
      <c r="H244" s="46" t="s">
        <v>294</v>
      </c>
    </row>
    <row r="245" spans="1:21" ht="12.75" x14ac:dyDescent="0.2">
      <c r="A245" s="79"/>
      <c r="B245" s="79">
        <v>1</v>
      </c>
      <c r="C245" s="383">
        <v>2</v>
      </c>
      <c r="D245" s="383">
        <v>3</v>
      </c>
      <c r="E245" s="383">
        <v>4</v>
      </c>
      <c r="F245" s="383">
        <v>5</v>
      </c>
      <c r="G245" s="79">
        <v>6</v>
      </c>
      <c r="H245" s="79">
        <v>7</v>
      </c>
    </row>
    <row r="246" spans="1:21" ht="21" customHeight="1" x14ac:dyDescent="0.2">
      <c r="A246" s="47">
        <v>1</v>
      </c>
      <c r="B246" s="611" t="s">
        <v>335</v>
      </c>
      <c r="C246" s="378" t="s">
        <v>144</v>
      </c>
      <c r="D246" s="378" t="s">
        <v>144</v>
      </c>
      <c r="E246" s="378" t="s">
        <v>293</v>
      </c>
      <c r="F246" s="380">
        <v>0.3</v>
      </c>
      <c r="G246" s="48"/>
      <c r="H246" s="48"/>
      <c r="J246">
        <v>0.35</v>
      </c>
    </row>
    <row r="247" spans="1:21" ht="21" customHeight="1" x14ac:dyDescent="0.2">
      <c r="A247" s="47">
        <v>2</v>
      </c>
      <c r="B247" s="612"/>
      <c r="C247" s="378" t="s">
        <v>145</v>
      </c>
      <c r="D247" s="378" t="s">
        <v>145</v>
      </c>
      <c r="E247" s="378" t="s">
        <v>293</v>
      </c>
      <c r="F247" s="380">
        <v>0.21</v>
      </c>
      <c r="G247" s="48"/>
      <c r="H247" s="48"/>
    </row>
    <row r="248" spans="1:21" ht="21" customHeight="1" x14ac:dyDescent="0.2">
      <c r="A248" s="47">
        <v>3</v>
      </c>
      <c r="B248" s="612"/>
      <c r="C248" s="378" t="s">
        <v>150</v>
      </c>
      <c r="D248" s="378" t="str">
        <f t="shared" ref="D248:D254" si="14">C248</f>
        <v>ООО "КРУГ"</v>
      </c>
      <c r="E248" s="378" t="s">
        <v>293</v>
      </c>
      <c r="F248" s="380">
        <v>8.5000000000000006E-2</v>
      </c>
      <c r="G248" s="48"/>
      <c r="H248" s="48"/>
    </row>
    <row r="249" spans="1:21" ht="21" customHeight="1" x14ac:dyDescent="0.2">
      <c r="A249" s="47">
        <v>4</v>
      </c>
      <c r="B249" s="612"/>
      <c r="C249" s="378" t="s">
        <v>149</v>
      </c>
      <c r="D249" s="378" t="str">
        <f t="shared" si="14"/>
        <v>ИП Первухин Л.В.</v>
      </c>
      <c r="E249" s="378" t="s">
        <v>293</v>
      </c>
      <c r="F249" s="380">
        <v>1E-4</v>
      </c>
      <c r="G249" s="48"/>
      <c r="H249" s="48"/>
    </row>
    <row r="250" spans="1:21" ht="21" customHeight="1" x14ac:dyDescent="0.2">
      <c r="A250" s="47">
        <v>5</v>
      </c>
      <c r="B250" s="612"/>
      <c r="C250" s="378" t="s">
        <v>146</v>
      </c>
      <c r="D250" s="378" t="str">
        <f t="shared" si="14"/>
        <v>АО "ТНН"</v>
      </c>
      <c r="E250" s="378" t="s">
        <v>293</v>
      </c>
      <c r="F250" s="380">
        <v>2E-3</v>
      </c>
      <c r="G250" s="48"/>
      <c r="H250" s="48"/>
    </row>
    <row r="251" spans="1:21" ht="21" customHeight="1" x14ac:dyDescent="0.2">
      <c r="A251" s="47">
        <v>6</v>
      </c>
      <c r="B251" s="612"/>
      <c r="C251" s="378" t="s">
        <v>146</v>
      </c>
      <c r="D251" s="378" t="str">
        <f t="shared" si="14"/>
        <v>АО "ТНН"</v>
      </c>
      <c r="E251" s="378" t="s">
        <v>293</v>
      </c>
      <c r="F251" s="380">
        <v>0</v>
      </c>
      <c r="G251" s="48"/>
      <c r="H251" s="48"/>
    </row>
    <row r="252" spans="1:21" ht="21" customHeight="1" x14ac:dyDescent="0.2">
      <c r="A252" s="47">
        <v>7</v>
      </c>
      <c r="B252" s="612"/>
      <c r="C252" s="378" t="s">
        <v>147</v>
      </c>
      <c r="D252" s="378" t="str">
        <f t="shared" si="14"/>
        <v>АО "РЭД"</v>
      </c>
      <c r="E252" s="378" t="s">
        <v>293</v>
      </c>
      <c r="F252" s="380">
        <v>0.03</v>
      </c>
      <c r="G252" s="48"/>
      <c r="H252" s="48"/>
    </row>
    <row r="253" spans="1:21" ht="21" customHeight="1" x14ac:dyDescent="0.2">
      <c r="A253" s="47">
        <v>8</v>
      </c>
      <c r="B253" s="612"/>
      <c r="C253" s="378" t="s">
        <v>334</v>
      </c>
      <c r="D253" s="378" t="str">
        <f t="shared" si="14"/>
        <v>ООО "РАМА"</v>
      </c>
      <c r="E253" s="378" t="s">
        <v>293</v>
      </c>
      <c r="F253" s="380">
        <v>7.1999999999999998E-3</v>
      </c>
      <c r="G253" s="48"/>
      <c r="H253" s="48"/>
    </row>
    <row r="254" spans="1:21" ht="21" customHeight="1" x14ac:dyDescent="0.2">
      <c r="A254" s="47">
        <v>9</v>
      </c>
      <c r="B254" s="612"/>
      <c r="C254" s="378" t="s">
        <v>383</v>
      </c>
      <c r="D254" s="378" t="str">
        <f t="shared" si="14"/>
        <v>ООО "Промсырье"</v>
      </c>
      <c r="E254" s="378" t="s">
        <v>293</v>
      </c>
      <c r="F254" s="380">
        <v>8.0000000000000002E-3</v>
      </c>
      <c r="G254" s="48"/>
      <c r="H254" s="48"/>
    </row>
    <row r="255" spans="1:21" ht="20.25" customHeight="1" x14ac:dyDescent="0.2">
      <c r="A255" s="47">
        <v>10</v>
      </c>
      <c r="B255" s="612"/>
      <c r="C255" s="378" t="s">
        <v>477</v>
      </c>
      <c r="D255" s="378" t="str">
        <f>C255</f>
        <v>ООО "ЧМСК"</v>
      </c>
      <c r="E255" s="378" t="s">
        <v>293</v>
      </c>
      <c r="F255" s="379">
        <v>0</v>
      </c>
      <c r="G255" s="48"/>
      <c r="H255" s="48"/>
      <c r="J255" s="342"/>
      <c r="K255" s="343"/>
      <c r="L255" s="344"/>
      <c r="M255" s="345"/>
      <c r="N255" s="346"/>
      <c r="O255" s="347"/>
      <c r="P255" s="348"/>
      <c r="Q255" s="349"/>
      <c r="R255" s="350"/>
      <c r="S255" s="351"/>
      <c r="T255" s="352"/>
      <c r="U255" s="353"/>
    </row>
    <row r="256" spans="1:21" ht="20.25" customHeight="1" x14ac:dyDescent="0.2">
      <c r="A256" s="395"/>
      <c r="B256" s="612"/>
      <c r="C256" s="378" t="s">
        <v>485</v>
      </c>
      <c r="D256" s="378" t="s">
        <v>485</v>
      </c>
      <c r="E256" s="378" t="s">
        <v>293</v>
      </c>
      <c r="F256" s="380">
        <v>0</v>
      </c>
      <c r="G256" s="48"/>
      <c r="H256" s="48"/>
      <c r="J256" s="342"/>
      <c r="K256" s="343"/>
      <c r="L256" s="344"/>
      <c r="M256" s="345"/>
      <c r="N256" s="346"/>
      <c r="O256" s="347"/>
      <c r="P256" s="348"/>
      <c r="Q256" s="349"/>
      <c r="R256" s="350"/>
      <c r="S256" s="351"/>
      <c r="T256" s="352"/>
      <c r="U256" s="353"/>
    </row>
    <row r="257" spans="1:21" ht="20.25" customHeight="1" x14ac:dyDescent="0.2">
      <c r="A257" s="454"/>
      <c r="B257" s="612"/>
      <c r="C257" s="456" t="s">
        <v>518</v>
      </c>
      <c r="D257" s="456" t="s">
        <v>518</v>
      </c>
      <c r="E257" s="378" t="s">
        <v>293</v>
      </c>
      <c r="F257" s="380">
        <v>0</v>
      </c>
      <c r="G257" s="48"/>
      <c r="H257" s="48"/>
      <c r="J257" s="342"/>
      <c r="K257" s="343"/>
      <c r="L257" s="344"/>
      <c r="M257" s="345"/>
      <c r="N257" s="346"/>
      <c r="O257" s="347"/>
      <c r="P257" s="348"/>
      <c r="Q257" s="349"/>
      <c r="R257" s="350"/>
      <c r="S257" s="351"/>
      <c r="T257" s="352"/>
      <c r="U257" s="353"/>
    </row>
    <row r="258" spans="1:21" ht="22.5" customHeight="1" x14ac:dyDescent="0.2">
      <c r="A258" s="605">
        <v>11</v>
      </c>
      <c r="B258" s="612"/>
      <c r="C258" s="608" t="s">
        <v>394</v>
      </c>
      <c r="D258" s="378" t="s">
        <v>479</v>
      </c>
      <c r="E258" s="378" t="s">
        <v>293</v>
      </c>
      <c r="F258" s="379">
        <v>0</v>
      </c>
      <c r="G258" s="48"/>
      <c r="H258" s="48"/>
    </row>
    <row r="259" spans="1:21" ht="24.75" customHeight="1" x14ac:dyDescent="0.2">
      <c r="A259" s="606"/>
      <c r="B259" s="612"/>
      <c r="C259" s="609"/>
      <c r="D259" s="378" t="s">
        <v>478</v>
      </c>
      <c r="E259" s="378" t="s">
        <v>293</v>
      </c>
      <c r="F259" s="379">
        <v>0</v>
      </c>
      <c r="G259" s="48"/>
      <c r="H259" s="48"/>
    </row>
    <row r="260" spans="1:21" ht="24.75" customHeight="1" x14ac:dyDescent="0.2">
      <c r="A260" s="607"/>
      <c r="B260" s="612"/>
      <c r="C260" s="610"/>
      <c r="D260" s="378" t="s">
        <v>480</v>
      </c>
      <c r="E260" s="378" t="s">
        <v>293</v>
      </c>
      <c r="F260" s="379">
        <v>0</v>
      </c>
      <c r="G260" s="48"/>
      <c r="H260" s="48"/>
    </row>
    <row r="261" spans="1:21" ht="30.75" customHeight="1" x14ac:dyDescent="0.2">
      <c r="A261" s="355">
        <v>12</v>
      </c>
      <c r="B261" s="612"/>
      <c r="C261" s="378" t="s">
        <v>481</v>
      </c>
      <c r="D261" s="378" t="s">
        <v>481</v>
      </c>
      <c r="E261" s="378" t="s">
        <v>293</v>
      </c>
      <c r="F261" s="379">
        <v>0</v>
      </c>
      <c r="G261" s="48"/>
      <c r="H261" s="48"/>
    </row>
    <row r="262" spans="1:21" ht="21" customHeight="1" x14ac:dyDescent="0.2">
      <c r="A262" s="47">
        <v>13</v>
      </c>
      <c r="B262" s="612"/>
      <c r="C262" s="378" t="s">
        <v>154</v>
      </c>
      <c r="D262" s="378" t="str">
        <f t="shared" ref="D262:D263" si="15">C262</f>
        <v>ООО "Лизард"</v>
      </c>
      <c r="E262" s="378" t="s">
        <v>293</v>
      </c>
      <c r="F262" s="380">
        <v>0</v>
      </c>
      <c r="G262" s="48"/>
      <c r="H262" s="48"/>
    </row>
    <row r="263" spans="1:21" ht="54.75" customHeight="1" x14ac:dyDescent="0.2">
      <c r="A263" s="47">
        <v>14</v>
      </c>
      <c r="B263" s="613"/>
      <c r="C263" s="378" t="s">
        <v>155</v>
      </c>
      <c r="D263" s="378" t="str">
        <f t="shared" si="15"/>
        <v>ООО "Научно-производственный центр гидроавтоматики"</v>
      </c>
      <c r="E263" s="378" t="s">
        <v>293</v>
      </c>
      <c r="F263" s="380">
        <v>0</v>
      </c>
      <c r="G263" s="48"/>
      <c r="H263" s="48"/>
    </row>
    <row r="264" spans="1:21" x14ac:dyDescent="0.25">
      <c r="A264" s="227"/>
      <c r="B264" s="227" t="s">
        <v>410</v>
      </c>
      <c r="C264" s="381"/>
      <c r="D264" s="381"/>
      <c r="E264" s="381"/>
      <c r="F264" s="380">
        <f>SUM(F246:F263)</f>
        <v>0.64229999999999998</v>
      </c>
      <c r="G264" s="227"/>
      <c r="H264" s="227"/>
    </row>
    <row r="265" spans="1:21" x14ac:dyDescent="0.25">
      <c r="H265" s="27" t="s">
        <v>120</v>
      </c>
    </row>
    <row r="266" spans="1:21" x14ac:dyDescent="0.25">
      <c r="H266" s="26" t="s">
        <v>404</v>
      </c>
    </row>
    <row r="267" spans="1:21" ht="12.75" customHeight="1" x14ac:dyDescent="0.25">
      <c r="H267" s="12" t="s">
        <v>148</v>
      </c>
    </row>
    <row r="269" spans="1:21" ht="18.75" x14ac:dyDescent="0.3">
      <c r="A269" s="614" t="s">
        <v>288</v>
      </c>
      <c r="B269" s="614"/>
      <c r="C269" s="614"/>
      <c r="D269" s="614"/>
      <c r="E269" s="614"/>
      <c r="F269" s="614"/>
      <c r="G269" s="614"/>
      <c r="H269" s="614"/>
    </row>
    <row r="270" spans="1:21" ht="20.25" x14ac:dyDescent="0.3">
      <c r="A270" s="70"/>
      <c r="B270" s="70"/>
      <c r="C270" s="363"/>
      <c r="D270" s="371" t="s">
        <v>289</v>
      </c>
      <c r="E270" s="366" t="s">
        <v>151</v>
      </c>
      <c r="F270" s="367"/>
      <c r="G270" s="70"/>
      <c r="H270" s="70"/>
    </row>
    <row r="271" spans="1:21" x14ac:dyDescent="0.25">
      <c r="A271" s="69"/>
      <c r="B271" s="69"/>
      <c r="C271" s="368"/>
      <c r="D271" s="368"/>
      <c r="E271" s="369" t="s">
        <v>11</v>
      </c>
      <c r="F271" s="370"/>
      <c r="G271" s="69"/>
      <c r="H271" s="69"/>
    </row>
    <row r="272" spans="1:21" ht="18.75" x14ac:dyDescent="0.3">
      <c r="A272" s="69"/>
      <c r="B272" s="69"/>
      <c r="C272" s="368"/>
      <c r="D272" s="368"/>
      <c r="E272" s="371" t="s">
        <v>152</v>
      </c>
      <c r="F272" s="370"/>
      <c r="G272" s="69"/>
      <c r="H272" s="69"/>
    </row>
    <row r="273" spans="1:21" ht="18.75" x14ac:dyDescent="0.3">
      <c r="A273" s="69"/>
      <c r="B273" s="69"/>
      <c r="C273" s="368"/>
      <c r="D273" s="368"/>
      <c r="E273" s="371"/>
      <c r="F273" s="370"/>
      <c r="G273" s="69"/>
      <c r="H273" s="69"/>
    </row>
    <row r="274" spans="1:21" ht="18.75" x14ac:dyDescent="0.3">
      <c r="A274" s="69"/>
      <c r="B274" s="69"/>
      <c r="C274" s="368"/>
      <c r="D274" s="372" t="s">
        <v>302</v>
      </c>
      <c r="E274" s="373" t="s">
        <v>336</v>
      </c>
      <c r="F274" s="374" t="s">
        <v>541</v>
      </c>
      <c r="G274" s="69"/>
      <c r="H274" s="69"/>
    </row>
    <row r="275" spans="1:21" x14ac:dyDescent="0.25">
      <c r="B275" s="71"/>
      <c r="D275" s="375"/>
      <c r="E275" s="375"/>
      <c r="F275" s="375"/>
      <c r="G275" s="71"/>
      <c r="I275" s="71"/>
      <c r="J275" s="71"/>
      <c r="K275" s="72"/>
      <c r="L275" s="72"/>
      <c r="M275" s="72"/>
    </row>
    <row r="276" spans="1:21" ht="20.25" customHeight="1" x14ac:dyDescent="0.3">
      <c r="A276" s="615" t="s">
        <v>558</v>
      </c>
      <c r="B276" s="615"/>
      <c r="C276" s="615"/>
      <c r="D276" s="615"/>
      <c r="E276" s="615"/>
      <c r="F276" s="615"/>
      <c r="G276" s="615"/>
      <c r="H276" s="615"/>
    </row>
    <row r="277" spans="1:21" ht="55.5" customHeight="1" x14ac:dyDescent="0.2">
      <c r="A277" s="46" t="s">
        <v>142</v>
      </c>
      <c r="B277" s="46" t="s">
        <v>291</v>
      </c>
      <c r="C277" s="376" t="s">
        <v>292</v>
      </c>
      <c r="D277" s="376" t="s">
        <v>143</v>
      </c>
      <c r="E277" s="376" t="s">
        <v>296</v>
      </c>
      <c r="F277" s="376" t="s">
        <v>295</v>
      </c>
      <c r="G277" s="46" t="s">
        <v>340</v>
      </c>
      <c r="H277" s="46" t="s">
        <v>294</v>
      </c>
    </row>
    <row r="278" spans="1:21" ht="12.75" x14ac:dyDescent="0.2">
      <c r="A278" s="79"/>
      <c r="B278" s="79">
        <v>1</v>
      </c>
      <c r="C278" s="383">
        <v>2</v>
      </c>
      <c r="D278" s="383">
        <v>3</v>
      </c>
      <c r="E278" s="383">
        <v>4</v>
      </c>
      <c r="F278" s="383">
        <v>5</v>
      </c>
      <c r="G278" s="79">
        <v>6</v>
      </c>
      <c r="H278" s="79">
        <v>7</v>
      </c>
    </row>
    <row r="279" spans="1:21" ht="21" customHeight="1" x14ac:dyDescent="0.2">
      <c r="A279" s="47">
        <v>1</v>
      </c>
      <c r="B279" s="611" t="s">
        <v>335</v>
      </c>
      <c r="C279" s="378" t="s">
        <v>144</v>
      </c>
      <c r="D279" s="378" t="s">
        <v>144</v>
      </c>
      <c r="E279" s="378" t="s">
        <v>293</v>
      </c>
      <c r="F279" s="380">
        <v>0.3</v>
      </c>
      <c r="G279" s="48"/>
      <c r="H279" s="48"/>
      <c r="J279">
        <v>0.4</v>
      </c>
    </row>
    <row r="280" spans="1:21" ht="21" customHeight="1" x14ac:dyDescent="0.2">
      <c r="A280" s="47">
        <v>2</v>
      </c>
      <c r="B280" s="612"/>
      <c r="C280" s="378" t="s">
        <v>145</v>
      </c>
      <c r="D280" s="378" t="s">
        <v>145</v>
      </c>
      <c r="E280" s="378" t="s">
        <v>293</v>
      </c>
      <c r="F280" s="380">
        <v>0.22</v>
      </c>
      <c r="G280" s="48"/>
      <c r="H280" s="48"/>
    </row>
    <row r="281" spans="1:21" ht="21" customHeight="1" x14ac:dyDescent="0.2">
      <c r="A281" s="47">
        <v>3</v>
      </c>
      <c r="B281" s="612"/>
      <c r="C281" s="378" t="s">
        <v>150</v>
      </c>
      <c r="D281" s="378" t="str">
        <f t="shared" ref="D281:D287" si="16">C281</f>
        <v>ООО "КРУГ"</v>
      </c>
      <c r="E281" s="378" t="s">
        <v>293</v>
      </c>
      <c r="F281" s="380">
        <v>8.5000000000000006E-2</v>
      </c>
      <c r="G281" s="48"/>
      <c r="H281" s="48"/>
    </row>
    <row r="282" spans="1:21" ht="21" customHeight="1" x14ac:dyDescent="0.2">
      <c r="A282" s="47">
        <v>4</v>
      </c>
      <c r="B282" s="612"/>
      <c r="C282" s="378" t="s">
        <v>149</v>
      </c>
      <c r="D282" s="378" t="str">
        <f t="shared" si="16"/>
        <v>ИП Первухин Л.В.</v>
      </c>
      <c r="E282" s="378" t="s">
        <v>293</v>
      </c>
      <c r="F282" s="380">
        <v>1.5E-3</v>
      </c>
      <c r="G282" s="48"/>
      <c r="H282" s="48"/>
    </row>
    <row r="283" spans="1:21" ht="21" customHeight="1" x14ac:dyDescent="0.2">
      <c r="A283" s="47">
        <v>5</v>
      </c>
      <c r="B283" s="612"/>
      <c r="C283" s="378" t="s">
        <v>146</v>
      </c>
      <c r="D283" s="378" t="str">
        <f t="shared" si="16"/>
        <v>АО "ТНН"</v>
      </c>
      <c r="E283" s="378" t="s">
        <v>293</v>
      </c>
      <c r="F283" s="380">
        <v>5.0000000000000001E-3</v>
      </c>
      <c r="G283" s="48"/>
      <c r="H283" s="48"/>
    </row>
    <row r="284" spans="1:21" ht="21" customHeight="1" x14ac:dyDescent="0.2">
      <c r="A284" s="47">
        <v>6</v>
      </c>
      <c r="B284" s="612"/>
      <c r="C284" s="378" t="s">
        <v>146</v>
      </c>
      <c r="D284" s="378" t="str">
        <f t="shared" si="16"/>
        <v>АО "ТНН"</v>
      </c>
      <c r="E284" s="378" t="s">
        <v>293</v>
      </c>
      <c r="F284" s="380">
        <v>5.0000000000000001E-3</v>
      </c>
      <c r="G284" s="48"/>
      <c r="H284" s="48"/>
    </row>
    <row r="285" spans="1:21" ht="21" customHeight="1" x14ac:dyDescent="0.2">
      <c r="A285" s="47">
        <v>7</v>
      </c>
      <c r="B285" s="612"/>
      <c r="C285" s="378" t="s">
        <v>147</v>
      </c>
      <c r="D285" s="378" t="str">
        <f t="shared" si="16"/>
        <v>АО "РЭД"</v>
      </c>
      <c r="E285" s="378" t="s">
        <v>293</v>
      </c>
      <c r="F285" s="380">
        <v>0.03</v>
      </c>
      <c r="G285" s="48"/>
      <c r="H285" s="48"/>
    </row>
    <row r="286" spans="1:21" ht="21" customHeight="1" x14ac:dyDescent="0.2">
      <c r="A286" s="47">
        <v>8</v>
      </c>
      <c r="B286" s="612"/>
      <c r="C286" s="378" t="s">
        <v>334</v>
      </c>
      <c r="D286" s="378" t="str">
        <f t="shared" si="16"/>
        <v>ООО "РАМА"</v>
      </c>
      <c r="E286" s="378" t="s">
        <v>293</v>
      </c>
      <c r="F286" s="380">
        <v>8.2000000000000007E-3</v>
      </c>
      <c r="G286" s="48"/>
      <c r="H286" s="48"/>
    </row>
    <row r="287" spans="1:21" ht="21" customHeight="1" x14ac:dyDescent="0.2">
      <c r="A287" s="47">
        <v>9</v>
      </c>
      <c r="B287" s="612"/>
      <c r="C287" s="378" t="s">
        <v>383</v>
      </c>
      <c r="D287" s="378" t="str">
        <f t="shared" si="16"/>
        <v>ООО "Промсырье"</v>
      </c>
      <c r="E287" s="378" t="s">
        <v>293</v>
      </c>
      <c r="F287" s="380">
        <v>8.0000000000000002E-3</v>
      </c>
      <c r="G287" s="48"/>
      <c r="H287" s="48"/>
    </row>
    <row r="288" spans="1:21" ht="20.25" customHeight="1" x14ac:dyDescent="0.2">
      <c r="A288" s="47">
        <v>10</v>
      </c>
      <c r="B288" s="612"/>
      <c r="C288" s="378" t="s">
        <v>477</v>
      </c>
      <c r="D288" s="378" t="str">
        <f>C288</f>
        <v>ООО "ЧМСК"</v>
      </c>
      <c r="E288" s="378" t="s">
        <v>293</v>
      </c>
      <c r="F288" s="379">
        <v>0</v>
      </c>
      <c r="G288" s="48"/>
      <c r="H288" s="48"/>
      <c r="J288" s="342"/>
      <c r="K288" s="343"/>
      <c r="L288" s="344"/>
      <c r="M288" s="345"/>
      <c r="N288" s="346"/>
      <c r="O288" s="347"/>
      <c r="P288" s="348"/>
      <c r="Q288" s="349"/>
      <c r="R288" s="350"/>
      <c r="S288" s="351"/>
      <c r="T288" s="352"/>
      <c r="U288" s="353"/>
    </row>
    <row r="289" spans="1:21" ht="20.25" customHeight="1" x14ac:dyDescent="0.2">
      <c r="A289" s="395"/>
      <c r="B289" s="612"/>
      <c r="C289" s="378" t="s">
        <v>485</v>
      </c>
      <c r="D289" s="378" t="s">
        <v>485</v>
      </c>
      <c r="E289" s="378" t="s">
        <v>293</v>
      </c>
      <c r="F289" s="380">
        <v>0</v>
      </c>
      <c r="G289" s="48"/>
      <c r="H289" s="48"/>
      <c r="J289" s="342"/>
      <c r="K289" s="343"/>
      <c r="L289" s="344"/>
      <c r="M289" s="345"/>
      <c r="N289" s="346"/>
      <c r="O289" s="347"/>
      <c r="P289" s="348"/>
      <c r="Q289" s="349"/>
      <c r="R289" s="350"/>
      <c r="S289" s="351"/>
      <c r="T289" s="352"/>
      <c r="U289" s="353"/>
    </row>
    <row r="290" spans="1:21" ht="20.25" customHeight="1" x14ac:dyDescent="0.2">
      <c r="A290" s="435"/>
      <c r="B290" s="612"/>
      <c r="C290" s="436" t="s">
        <v>518</v>
      </c>
      <c r="D290" s="436" t="s">
        <v>518</v>
      </c>
      <c r="E290" s="378" t="s">
        <v>293</v>
      </c>
      <c r="F290" s="380">
        <v>0</v>
      </c>
      <c r="G290" s="48"/>
      <c r="H290" s="48"/>
      <c r="J290" s="342"/>
      <c r="K290" s="343"/>
      <c r="L290" s="344"/>
      <c r="M290" s="345"/>
      <c r="N290" s="346"/>
      <c r="O290" s="347"/>
      <c r="P290" s="348"/>
      <c r="Q290" s="349"/>
      <c r="R290" s="350"/>
      <c r="S290" s="351"/>
      <c r="T290" s="352"/>
      <c r="U290" s="353"/>
    </row>
    <row r="291" spans="1:21" ht="22.5" customHeight="1" x14ac:dyDescent="0.2">
      <c r="A291" s="605">
        <v>11</v>
      </c>
      <c r="B291" s="612"/>
      <c r="C291" s="608" t="s">
        <v>394</v>
      </c>
      <c r="D291" s="378" t="s">
        <v>479</v>
      </c>
      <c r="E291" s="378" t="s">
        <v>293</v>
      </c>
      <c r="F291" s="379">
        <v>0</v>
      </c>
      <c r="G291" s="48"/>
      <c r="H291" s="48"/>
    </row>
    <row r="292" spans="1:21" ht="24.75" customHeight="1" x14ac:dyDescent="0.2">
      <c r="A292" s="606"/>
      <c r="B292" s="612"/>
      <c r="C292" s="609"/>
      <c r="D292" s="378" t="s">
        <v>478</v>
      </c>
      <c r="E292" s="378" t="s">
        <v>293</v>
      </c>
      <c r="F292" s="379">
        <v>0</v>
      </c>
      <c r="G292" s="48"/>
      <c r="H292" s="48"/>
    </row>
    <row r="293" spans="1:21" ht="24.75" customHeight="1" x14ac:dyDescent="0.2">
      <c r="A293" s="607"/>
      <c r="B293" s="612"/>
      <c r="C293" s="610"/>
      <c r="D293" s="378" t="s">
        <v>480</v>
      </c>
      <c r="E293" s="378" t="s">
        <v>293</v>
      </c>
      <c r="F293" s="379">
        <v>0</v>
      </c>
      <c r="G293" s="48"/>
      <c r="H293" s="48"/>
    </row>
    <row r="294" spans="1:21" ht="30.75" customHeight="1" x14ac:dyDescent="0.2">
      <c r="A294" s="355">
        <v>12</v>
      </c>
      <c r="B294" s="612"/>
      <c r="C294" s="378" t="s">
        <v>481</v>
      </c>
      <c r="D294" s="378" t="s">
        <v>481</v>
      </c>
      <c r="E294" s="378" t="s">
        <v>293</v>
      </c>
      <c r="F294" s="379">
        <v>0</v>
      </c>
      <c r="G294" s="48"/>
      <c r="H294" s="48"/>
    </row>
    <row r="295" spans="1:21" ht="21" customHeight="1" x14ac:dyDescent="0.2">
      <c r="A295" s="47">
        <v>13</v>
      </c>
      <c r="B295" s="612"/>
      <c r="C295" s="378" t="s">
        <v>154</v>
      </c>
      <c r="D295" s="378" t="str">
        <f t="shared" ref="D295:D296" si="17">C295</f>
        <v>ООО "Лизард"</v>
      </c>
      <c r="E295" s="378" t="s">
        <v>293</v>
      </c>
      <c r="F295" s="380">
        <v>0</v>
      </c>
      <c r="G295" s="48"/>
      <c r="H295" s="48"/>
    </row>
    <row r="296" spans="1:21" ht="50.25" customHeight="1" x14ac:dyDescent="0.2">
      <c r="A296" s="47">
        <v>14</v>
      </c>
      <c r="B296" s="613"/>
      <c r="C296" s="378" t="s">
        <v>155</v>
      </c>
      <c r="D296" s="378" t="str">
        <f t="shared" si="17"/>
        <v>ООО "Научно-производственный центр гидроавтоматики"</v>
      </c>
      <c r="E296" s="378" t="s">
        <v>293</v>
      </c>
      <c r="F296" s="380">
        <v>0</v>
      </c>
      <c r="G296" s="48"/>
      <c r="H296" s="48"/>
    </row>
    <row r="297" spans="1:21" x14ac:dyDescent="0.25">
      <c r="A297" s="227"/>
      <c r="B297" s="227" t="s">
        <v>410</v>
      </c>
      <c r="C297" s="381"/>
      <c r="D297" s="381"/>
      <c r="E297" s="381"/>
      <c r="F297" s="380">
        <f>SUM(F279:F296)</f>
        <v>0.66269999999999996</v>
      </c>
      <c r="G297" s="227"/>
      <c r="H297" s="227"/>
    </row>
    <row r="298" spans="1:21" x14ac:dyDescent="0.25">
      <c r="H298" s="27" t="s">
        <v>120</v>
      </c>
    </row>
    <row r="299" spans="1:21" x14ac:dyDescent="0.25">
      <c r="H299" s="26" t="s">
        <v>404</v>
      </c>
    </row>
    <row r="300" spans="1:21" ht="12.75" customHeight="1" x14ac:dyDescent="0.25">
      <c r="H300" s="12" t="s">
        <v>148</v>
      </c>
    </row>
    <row r="302" spans="1:21" ht="18.75" x14ac:dyDescent="0.3">
      <c r="A302" s="614" t="s">
        <v>288</v>
      </c>
      <c r="B302" s="614"/>
      <c r="C302" s="614"/>
      <c r="D302" s="614"/>
      <c r="E302" s="614"/>
      <c r="F302" s="614"/>
      <c r="G302" s="614"/>
      <c r="H302" s="614"/>
    </row>
    <row r="303" spans="1:21" ht="20.25" x14ac:dyDescent="0.3">
      <c r="A303" s="70"/>
      <c r="B303" s="70"/>
      <c r="C303" s="363"/>
      <c r="D303" s="371" t="s">
        <v>289</v>
      </c>
      <c r="E303" s="366" t="s">
        <v>151</v>
      </c>
      <c r="F303" s="367"/>
      <c r="G303" s="70"/>
      <c r="H303" s="70"/>
    </row>
    <row r="304" spans="1:21" x14ac:dyDescent="0.25">
      <c r="A304" s="69"/>
      <c r="B304" s="69"/>
      <c r="C304" s="368"/>
      <c r="D304" s="368"/>
      <c r="E304" s="369" t="s">
        <v>11</v>
      </c>
      <c r="F304" s="370"/>
      <c r="G304" s="69"/>
      <c r="H304" s="69"/>
    </row>
    <row r="305" spans="1:13" ht="18.75" x14ac:dyDescent="0.3">
      <c r="A305" s="69"/>
      <c r="B305" s="69"/>
      <c r="C305" s="368"/>
      <c r="D305" s="368"/>
      <c r="E305" s="371" t="s">
        <v>152</v>
      </c>
      <c r="F305" s="370"/>
      <c r="G305" s="69"/>
      <c r="H305" s="69"/>
    </row>
    <row r="306" spans="1:13" ht="18.75" x14ac:dyDescent="0.3">
      <c r="A306" s="69"/>
      <c r="B306" s="69"/>
      <c r="C306" s="368"/>
      <c r="D306" s="368"/>
      <c r="E306" s="371"/>
      <c r="F306" s="370"/>
      <c r="G306" s="69"/>
      <c r="H306" s="69"/>
    </row>
    <row r="307" spans="1:13" ht="18.75" x14ac:dyDescent="0.3">
      <c r="A307" s="69"/>
      <c r="B307" s="69"/>
      <c r="C307" s="368"/>
      <c r="D307" s="372" t="s">
        <v>302</v>
      </c>
      <c r="E307" s="373" t="s">
        <v>337</v>
      </c>
      <c r="F307" s="374" t="s">
        <v>541</v>
      </c>
      <c r="G307" s="69"/>
      <c r="H307" s="69"/>
    </row>
    <row r="308" spans="1:13" x14ac:dyDescent="0.25">
      <c r="B308" s="71"/>
      <c r="D308" s="375"/>
      <c r="E308" s="375"/>
      <c r="F308" s="375"/>
      <c r="G308" s="71"/>
      <c r="I308" s="71"/>
      <c r="J308" s="71"/>
      <c r="K308" s="72"/>
      <c r="L308" s="72"/>
      <c r="M308" s="72"/>
    </row>
    <row r="309" spans="1:13" ht="20.25" customHeight="1" x14ac:dyDescent="0.3">
      <c r="A309" s="615" t="s">
        <v>555</v>
      </c>
      <c r="B309" s="615"/>
      <c r="C309" s="615"/>
      <c r="D309" s="615"/>
      <c r="E309" s="615"/>
      <c r="F309" s="615"/>
      <c r="G309" s="615"/>
      <c r="H309" s="615"/>
    </row>
    <row r="310" spans="1:13" ht="55.5" customHeight="1" x14ac:dyDescent="0.2">
      <c r="A310" s="46" t="s">
        <v>142</v>
      </c>
      <c r="B310" s="46" t="s">
        <v>291</v>
      </c>
      <c r="C310" s="376" t="s">
        <v>292</v>
      </c>
      <c r="D310" s="376" t="s">
        <v>143</v>
      </c>
      <c r="E310" s="376" t="s">
        <v>296</v>
      </c>
      <c r="F310" s="376" t="s">
        <v>295</v>
      </c>
      <c r="G310" s="46" t="s">
        <v>340</v>
      </c>
      <c r="H310" s="46" t="s">
        <v>294</v>
      </c>
    </row>
    <row r="311" spans="1:13" ht="12.75" x14ac:dyDescent="0.2">
      <c r="A311" s="79"/>
      <c r="B311" s="79">
        <v>1</v>
      </c>
      <c r="C311" s="383">
        <v>2</v>
      </c>
      <c r="D311" s="383">
        <v>3</v>
      </c>
      <c r="E311" s="383">
        <v>4</v>
      </c>
      <c r="F311" s="383">
        <v>5</v>
      </c>
      <c r="G311" s="79">
        <v>6</v>
      </c>
      <c r="H311" s="79">
        <v>7</v>
      </c>
    </row>
    <row r="312" spans="1:13" ht="21" customHeight="1" x14ac:dyDescent="0.2">
      <c r="A312" s="47">
        <v>1</v>
      </c>
      <c r="B312" s="611" t="s">
        <v>335</v>
      </c>
      <c r="C312" s="378" t="s">
        <v>144</v>
      </c>
      <c r="D312" s="378" t="s">
        <v>144</v>
      </c>
      <c r="E312" s="378" t="s">
        <v>293</v>
      </c>
      <c r="F312" s="380">
        <v>0.45</v>
      </c>
      <c r="G312" s="48"/>
      <c r="H312" s="48"/>
      <c r="J312">
        <v>0.7</v>
      </c>
    </row>
    <row r="313" spans="1:13" ht="21" customHeight="1" x14ac:dyDescent="0.2">
      <c r="A313" s="47">
        <v>2</v>
      </c>
      <c r="B313" s="612"/>
      <c r="C313" s="378" t="s">
        <v>145</v>
      </c>
      <c r="D313" s="378" t="s">
        <v>145</v>
      </c>
      <c r="E313" s="378" t="s">
        <v>293</v>
      </c>
      <c r="F313" s="380">
        <v>0.25</v>
      </c>
      <c r="G313" s="48"/>
      <c r="H313" s="48"/>
    </row>
    <row r="314" spans="1:13" ht="21" customHeight="1" x14ac:dyDescent="0.2">
      <c r="A314" s="47">
        <v>3</v>
      </c>
      <c r="B314" s="612"/>
      <c r="C314" s="378" t="s">
        <v>150</v>
      </c>
      <c r="D314" s="378" t="str">
        <f t="shared" ref="D314:D320" si="18">C314</f>
        <v>ООО "КРУГ"</v>
      </c>
      <c r="E314" s="378" t="s">
        <v>293</v>
      </c>
      <c r="F314" s="380">
        <v>0.09</v>
      </c>
      <c r="G314" s="48"/>
      <c r="H314" s="48"/>
    </row>
    <row r="315" spans="1:13" ht="21" customHeight="1" x14ac:dyDescent="0.2">
      <c r="A315" s="47">
        <v>4</v>
      </c>
      <c r="B315" s="612"/>
      <c r="C315" s="378" t="s">
        <v>149</v>
      </c>
      <c r="D315" s="378" t="str">
        <f t="shared" si="18"/>
        <v>ИП Первухин Л.В.</v>
      </c>
      <c r="E315" s="378" t="s">
        <v>293</v>
      </c>
      <c r="F315" s="380">
        <v>0.01</v>
      </c>
      <c r="G315" s="48"/>
      <c r="H315" s="48"/>
    </row>
    <row r="316" spans="1:13" ht="21" customHeight="1" x14ac:dyDescent="0.2">
      <c r="A316" s="47">
        <v>5</v>
      </c>
      <c r="B316" s="612"/>
      <c r="C316" s="378" t="s">
        <v>146</v>
      </c>
      <c r="D316" s="378" t="str">
        <f t="shared" si="18"/>
        <v>АО "ТНН"</v>
      </c>
      <c r="E316" s="378" t="s">
        <v>293</v>
      </c>
      <c r="F316" s="380">
        <v>0.04</v>
      </c>
      <c r="G316" s="48"/>
      <c r="H316" s="48"/>
    </row>
    <row r="317" spans="1:13" ht="21" customHeight="1" x14ac:dyDescent="0.2">
      <c r="A317" s="47">
        <v>6</v>
      </c>
      <c r="B317" s="612"/>
      <c r="C317" s="378" t="s">
        <v>146</v>
      </c>
      <c r="D317" s="378" t="str">
        <f t="shared" si="18"/>
        <v>АО "ТНН"</v>
      </c>
      <c r="E317" s="378" t="s">
        <v>293</v>
      </c>
      <c r="F317" s="380">
        <v>1.4999999999999999E-2</v>
      </c>
      <c r="G317" s="48"/>
      <c r="H317" s="48"/>
    </row>
    <row r="318" spans="1:13" ht="21" customHeight="1" x14ac:dyDescent="0.2">
      <c r="A318" s="47">
        <v>7</v>
      </c>
      <c r="B318" s="612"/>
      <c r="C318" s="378" t="s">
        <v>147</v>
      </c>
      <c r="D318" s="378" t="str">
        <f t="shared" si="18"/>
        <v>АО "РЭД"</v>
      </c>
      <c r="E318" s="378" t="s">
        <v>293</v>
      </c>
      <c r="F318" s="380">
        <v>0.1</v>
      </c>
      <c r="G318" s="48"/>
      <c r="H318" s="48"/>
    </row>
    <row r="319" spans="1:13" ht="21" customHeight="1" x14ac:dyDescent="0.2">
      <c r="A319" s="47">
        <v>8</v>
      </c>
      <c r="B319" s="612"/>
      <c r="C319" s="378" t="s">
        <v>334</v>
      </c>
      <c r="D319" s="378" t="str">
        <f t="shared" si="18"/>
        <v>ООО "РАМА"</v>
      </c>
      <c r="E319" s="378" t="s">
        <v>293</v>
      </c>
      <c r="F319" s="380">
        <v>1.72E-2</v>
      </c>
      <c r="G319" s="48"/>
      <c r="H319" s="48"/>
    </row>
    <row r="320" spans="1:13" ht="21" customHeight="1" x14ac:dyDescent="0.2">
      <c r="A320" s="47">
        <v>9</v>
      </c>
      <c r="B320" s="612"/>
      <c r="C320" s="378" t="s">
        <v>383</v>
      </c>
      <c r="D320" s="378" t="str">
        <f t="shared" si="18"/>
        <v>ООО "Промсырье"</v>
      </c>
      <c r="E320" s="378" t="s">
        <v>293</v>
      </c>
      <c r="F320" s="380">
        <v>8.0000000000000002E-3</v>
      </c>
      <c r="G320" s="48"/>
      <c r="H320" s="48"/>
    </row>
    <row r="321" spans="1:21" ht="20.25" customHeight="1" x14ac:dyDescent="0.2">
      <c r="A321" s="47">
        <v>10</v>
      </c>
      <c r="B321" s="612"/>
      <c r="C321" s="378" t="s">
        <v>477</v>
      </c>
      <c r="D321" s="378" t="str">
        <f>C321</f>
        <v>ООО "ЧМСК"</v>
      </c>
      <c r="E321" s="378" t="s">
        <v>293</v>
      </c>
      <c r="F321" s="379">
        <v>0</v>
      </c>
      <c r="G321" s="48"/>
      <c r="H321" s="48"/>
      <c r="J321" s="342"/>
      <c r="K321" s="343"/>
      <c r="L321" s="344"/>
      <c r="M321" s="345"/>
      <c r="N321" s="346"/>
      <c r="O321" s="347"/>
      <c r="P321" s="348"/>
      <c r="Q321" s="349"/>
      <c r="R321" s="350"/>
      <c r="S321" s="351"/>
      <c r="T321" s="352"/>
      <c r="U321" s="353"/>
    </row>
    <row r="322" spans="1:21" ht="20.25" customHeight="1" x14ac:dyDescent="0.2">
      <c r="A322" s="395"/>
      <c r="B322" s="612"/>
      <c r="C322" s="378" t="s">
        <v>485</v>
      </c>
      <c r="D322" s="378" t="s">
        <v>485</v>
      </c>
      <c r="E322" s="378" t="s">
        <v>293</v>
      </c>
      <c r="F322" s="380">
        <v>0</v>
      </c>
      <c r="G322" s="48"/>
      <c r="H322" s="48"/>
      <c r="J322" s="342"/>
      <c r="K322" s="343"/>
      <c r="L322" s="344"/>
      <c r="M322" s="345"/>
      <c r="N322" s="346"/>
      <c r="O322" s="347"/>
      <c r="P322" s="348"/>
      <c r="Q322" s="349"/>
      <c r="R322" s="350"/>
      <c r="S322" s="351"/>
      <c r="T322" s="352"/>
      <c r="U322" s="353"/>
    </row>
    <row r="323" spans="1:21" ht="20.25" customHeight="1" x14ac:dyDescent="0.2">
      <c r="A323" s="435"/>
      <c r="B323" s="612"/>
      <c r="C323" s="436" t="s">
        <v>518</v>
      </c>
      <c r="D323" s="436" t="s">
        <v>518</v>
      </c>
      <c r="E323" s="378" t="s">
        <v>293</v>
      </c>
      <c r="F323" s="380">
        <v>0</v>
      </c>
      <c r="G323" s="48"/>
      <c r="H323" s="48"/>
      <c r="J323" s="342"/>
      <c r="K323" s="343"/>
      <c r="L323" s="344"/>
      <c r="M323" s="345"/>
      <c r="N323" s="346"/>
      <c r="O323" s="347"/>
      <c r="P323" s="348"/>
      <c r="Q323" s="349"/>
      <c r="R323" s="350"/>
      <c r="S323" s="351"/>
      <c r="T323" s="352"/>
      <c r="U323" s="353"/>
    </row>
    <row r="324" spans="1:21" ht="22.5" customHeight="1" x14ac:dyDescent="0.2">
      <c r="A324" s="605">
        <v>11</v>
      </c>
      <c r="B324" s="612"/>
      <c r="C324" s="608" t="s">
        <v>394</v>
      </c>
      <c r="D324" s="378" t="s">
        <v>479</v>
      </c>
      <c r="E324" s="378" t="s">
        <v>293</v>
      </c>
      <c r="F324" s="379">
        <v>0</v>
      </c>
      <c r="G324" s="48"/>
      <c r="H324" s="48"/>
    </row>
    <row r="325" spans="1:21" ht="24.75" customHeight="1" x14ac:dyDescent="0.2">
      <c r="A325" s="606"/>
      <c r="B325" s="612"/>
      <c r="C325" s="609"/>
      <c r="D325" s="378" t="s">
        <v>478</v>
      </c>
      <c r="E325" s="378" t="s">
        <v>293</v>
      </c>
      <c r="F325" s="379">
        <v>0</v>
      </c>
      <c r="G325" s="48"/>
      <c r="H325" s="48"/>
    </row>
    <row r="326" spans="1:21" ht="24.75" customHeight="1" x14ac:dyDescent="0.2">
      <c r="A326" s="607"/>
      <c r="B326" s="612"/>
      <c r="C326" s="610"/>
      <c r="D326" s="378" t="s">
        <v>480</v>
      </c>
      <c r="E326" s="378" t="s">
        <v>293</v>
      </c>
      <c r="F326" s="379">
        <v>0</v>
      </c>
      <c r="G326" s="48"/>
      <c r="H326" s="48"/>
    </row>
    <row r="327" spans="1:21" ht="30.75" customHeight="1" x14ac:dyDescent="0.2">
      <c r="A327" s="355">
        <v>12</v>
      </c>
      <c r="B327" s="612"/>
      <c r="C327" s="378" t="s">
        <v>481</v>
      </c>
      <c r="D327" s="378" t="s">
        <v>481</v>
      </c>
      <c r="E327" s="378" t="s">
        <v>293</v>
      </c>
      <c r="F327" s="379">
        <v>0</v>
      </c>
      <c r="G327" s="48"/>
      <c r="H327" s="48"/>
    </row>
    <row r="328" spans="1:21" ht="21" customHeight="1" x14ac:dyDescent="0.2">
      <c r="A328" s="47">
        <v>13</v>
      </c>
      <c r="B328" s="612"/>
      <c r="C328" s="378" t="s">
        <v>154</v>
      </c>
      <c r="D328" s="378" t="str">
        <f t="shared" ref="D328:D329" si="19">C328</f>
        <v>ООО "Лизард"</v>
      </c>
      <c r="E328" s="378" t="s">
        <v>293</v>
      </c>
      <c r="F328" s="380">
        <v>0</v>
      </c>
      <c r="G328" s="48"/>
      <c r="H328" s="48"/>
    </row>
    <row r="329" spans="1:21" ht="50.25" customHeight="1" x14ac:dyDescent="0.2">
      <c r="A329" s="47">
        <v>14</v>
      </c>
      <c r="B329" s="613"/>
      <c r="C329" s="378" t="s">
        <v>155</v>
      </c>
      <c r="D329" s="378" t="str">
        <f t="shared" si="19"/>
        <v>ООО "Научно-производственный центр гидроавтоматики"</v>
      </c>
      <c r="E329" s="378" t="s">
        <v>293</v>
      </c>
      <c r="F329" s="380">
        <v>0</v>
      </c>
      <c r="G329" s="48"/>
      <c r="H329" s="48"/>
    </row>
    <row r="330" spans="1:21" x14ac:dyDescent="0.25">
      <c r="A330" s="227"/>
      <c r="B330" s="227" t="s">
        <v>410</v>
      </c>
      <c r="C330" s="381"/>
      <c r="D330" s="381"/>
      <c r="E330" s="381"/>
      <c r="F330" s="380">
        <f>SUM(F312:F329)</f>
        <v>0.98019999999999996</v>
      </c>
      <c r="G330" s="227"/>
      <c r="H330" s="227"/>
    </row>
    <row r="331" spans="1:21" x14ac:dyDescent="0.25">
      <c r="H331" s="27" t="s">
        <v>120</v>
      </c>
    </row>
    <row r="332" spans="1:21" x14ac:dyDescent="0.25">
      <c r="H332" s="26" t="s">
        <v>404</v>
      </c>
    </row>
    <row r="333" spans="1:21" ht="12.75" customHeight="1" x14ac:dyDescent="0.25">
      <c r="H333" s="12" t="s">
        <v>148</v>
      </c>
    </row>
    <row r="334" spans="1:21" ht="15.75" customHeight="1" x14ac:dyDescent="0.2">
      <c r="A334" s="614" t="s">
        <v>288</v>
      </c>
      <c r="B334" s="614"/>
      <c r="C334" s="614"/>
      <c r="D334" s="614"/>
      <c r="E334" s="614"/>
      <c r="F334" s="614"/>
      <c r="G334" s="614"/>
      <c r="H334" s="614"/>
    </row>
    <row r="335" spans="1:21" ht="18.75" customHeight="1" x14ac:dyDescent="0.2">
      <c r="A335" s="614"/>
      <c r="B335" s="614"/>
      <c r="C335" s="614"/>
      <c r="D335" s="614"/>
      <c r="E335" s="614"/>
      <c r="F335" s="614"/>
      <c r="G335" s="614"/>
      <c r="H335" s="614"/>
    </row>
    <row r="336" spans="1:21" ht="20.25" x14ac:dyDescent="0.3">
      <c r="A336" s="70"/>
      <c r="B336" s="70"/>
      <c r="C336" s="363"/>
      <c r="D336" s="371" t="s">
        <v>289</v>
      </c>
      <c r="E336" s="366" t="s">
        <v>151</v>
      </c>
      <c r="F336" s="367"/>
      <c r="G336" s="70"/>
      <c r="H336" s="70"/>
    </row>
    <row r="337" spans="1:13" x14ac:dyDescent="0.25">
      <c r="A337" s="69"/>
      <c r="B337" s="69"/>
      <c r="C337" s="368"/>
      <c r="D337" s="368"/>
      <c r="E337" s="369" t="s">
        <v>11</v>
      </c>
      <c r="F337" s="370"/>
      <c r="G337" s="69"/>
      <c r="H337" s="69"/>
    </row>
    <row r="338" spans="1:13" ht="18.75" x14ac:dyDescent="0.3">
      <c r="A338" s="69"/>
      <c r="B338" s="69"/>
      <c r="C338" s="368"/>
      <c r="D338" s="368"/>
      <c r="E338" s="371" t="s">
        <v>152</v>
      </c>
      <c r="F338" s="370"/>
      <c r="G338" s="69"/>
      <c r="H338" s="69"/>
    </row>
    <row r="339" spans="1:13" ht="18.75" x14ac:dyDescent="0.3">
      <c r="A339" s="69"/>
      <c r="B339" s="69"/>
      <c r="C339" s="368"/>
      <c r="D339" s="368"/>
      <c r="E339" s="371"/>
      <c r="F339" s="370"/>
      <c r="G339" s="69"/>
      <c r="H339" s="69"/>
    </row>
    <row r="340" spans="1:13" ht="18.75" x14ac:dyDescent="0.3">
      <c r="A340" s="69"/>
      <c r="B340" s="69"/>
      <c r="C340" s="368"/>
      <c r="D340" s="372" t="s">
        <v>302</v>
      </c>
      <c r="E340" s="373" t="s">
        <v>338</v>
      </c>
      <c r="F340" s="374" t="s">
        <v>541</v>
      </c>
      <c r="G340" s="69"/>
      <c r="H340" s="69"/>
    </row>
    <row r="341" spans="1:13" x14ac:dyDescent="0.25">
      <c r="B341" s="71"/>
      <c r="D341" s="375"/>
      <c r="E341" s="375"/>
      <c r="F341" s="375"/>
      <c r="G341" s="71"/>
      <c r="I341" s="71"/>
      <c r="J341" s="71"/>
      <c r="K341" s="72"/>
      <c r="L341" s="72"/>
      <c r="M341" s="72"/>
    </row>
    <row r="342" spans="1:13" ht="20.25" customHeight="1" x14ac:dyDescent="0.3">
      <c r="B342" s="108"/>
      <c r="C342" s="384"/>
      <c r="D342" s="384"/>
      <c r="E342" s="384"/>
      <c r="F342" s="384"/>
      <c r="G342" s="108"/>
      <c r="H342" s="127" t="s">
        <v>542</v>
      </c>
    </row>
    <row r="343" spans="1:13" ht="55.5" customHeight="1" x14ac:dyDescent="0.2">
      <c r="A343" s="46" t="s">
        <v>142</v>
      </c>
      <c r="B343" s="46" t="s">
        <v>291</v>
      </c>
      <c r="C343" s="376" t="s">
        <v>292</v>
      </c>
      <c r="D343" s="376" t="s">
        <v>143</v>
      </c>
      <c r="E343" s="376" t="s">
        <v>296</v>
      </c>
      <c r="F343" s="376" t="s">
        <v>295</v>
      </c>
      <c r="G343" s="46" t="s">
        <v>340</v>
      </c>
      <c r="H343" s="46" t="s">
        <v>294</v>
      </c>
    </row>
    <row r="344" spans="1:13" ht="12.75" x14ac:dyDescent="0.2">
      <c r="A344" s="79"/>
      <c r="B344" s="79">
        <v>1</v>
      </c>
      <c r="C344" s="383">
        <v>2</v>
      </c>
      <c r="D344" s="383">
        <v>3</v>
      </c>
      <c r="E344" s="383">
        <v>4</v>
      </c>
      <c r="F344" s="383">
        <v>5</v>
      </c>
      <c r="G344" s="79">
        <v>6</v>
      </c>
      <c r="H344" s="79">
        <v>7</v>
      </c>
    </row>
    <row r="345" spans="1:13" ht="21" customHeight="1" x14ac:dyDescent="0.2">
      <c r="A345" s="47">
        <v>1</v>
      </c>
      <c r="B345" s="611" t="s">
        <v>335</v>
      </c>
      <c r="C345" s="378" t="s">
        <v>144</v>
      </c>
      <c r="D345" s="378" t="s">
        <v>144</v>
      </c>
      <c r="E345" s="378" t="s">
        <v>293</v>
      </c>
      <c r="F345" s="380">
        <v>0.7</v>
      </c>
      <c r="G345" s="48"/>
      <c r="H345" s="48"/>
      <c r="J345">
        <v>0.9</v>
      </c>
    </row>
    <row r="346" spans="1:13" ht="21" customHeight="1" x14ac:dyDescent="0.2">
      <c r="A346" s="47">
        <v>2</v>
      </c>
      <c r="B346" s="612"/>
      <c r="C346" s="378" t="s">
        <v>145</v>
      </c>
      <c r="D346" s="378" t="s">
        <v>145</v>
      </c>
      <c r="E346" s="378" t="s">
        <v>293</v>
      </c>
      <c r="F346" s="380">
        <v>0.27500000000000002</v>
      </c>
      <c r="G346" s="48"/>
      <c r="H346" s="48"/>
    </row>
    <row r="347" spans="1:13" ht="21" customHeight="1" x14ac:dyDescent="0.2">
      <c r="A347" s="47">
        <v>3</v>
      </c>
      <c r="B347" s="612"/>
      <c r="C347" s="378" t="s">
        <v>150</v>
      </c>
      <c r="D347" s="378" t="str">
        <f t="shared" ref="D347:D353" si="20">C347</f>
        <v>ООО "КРУГ"</v>
      </c>
      <c r="E347" s="378" t="s">
        <v>293</v>
      </c>
      <c r="F347" s="380">
        <v>9.5000000000000001E-2</v>
      </c>
      <c r="G347" s="48"/>
      <c r="H347" s="48"/>
    </row>
    <row r="348" spans="1:13" ht="21" customHeight="1" x14ac:dyDescent="0.2">
      <c r="A348" s="47">
        <v>4</v>
      </c>
      <c r="B348" s="612"/>
      <c r="C348" s="378" t="s">
        <v>149</v>
      </c>
      <c r="D348" s="378" t="str">
        <f t="shared" si="20"/>
        <v>ИП Первухин Л.В.</v>
      </c>
      <c r="E348" s="378" t="s">
        <v>293</v>
      </c>
      <c r="F348" s="380">
        <v>0.01</v>
      </c>
      <c r="G348" s="48"/>
      <c r="H348" s="48"/>
    </row>
    <row r="349" spans="1:13" ht="21" customHeight="1" x14ac:dyDescent="0.2">
      <c r="A349" s="47">
        <v>5</v>
      </c>
      <c r="B349" s="612"/>
      <c r="C349" s="378" t="s">
        <v>146</v>
      </c>
      <c r="D349" s="378" t="str">
        <f t="shared" si="20"/>
        <v>АО "ТНН"</v>
      </c>
      <c r="E349" s="378" t="s">
        <v>293</v>
      </c>
      <c r="F349" s="380">
        <v>0.08</v>
      </c>
      <c r="G349" s="48"/>
      <c r="H349" s="48"/>
    </row>
    <row r="350" spans="1:13" ht="21" customHeight="1" x14ac:dyDescent="0.2">
      <c r="A350" s="47">
        <v>6</v>
      </c>
      <c r="B350" s="612"/>
      <c r="C350" s="378" t="s">
        <v>146</v>
      </c>
      <c r="D350" s="378" t="str">
        <f t="shared" si="20"/>
        <v>АО "ТНН"</v>
      </c>
      <c r="E350" s="378" t="s">
        <v>293</v>
      </c>
      <c r="F350" s="380">
        <v>0.02</v>
      </c>
      <c r="G350" s="48"/>
      <c r="H350" s="48"/>
    </row>
    <row r="351" spans="1:13" ht="21" customHeight="1" x14ac:dyDescent="0.2">
      <c r="A351" s="47">
        <v>7</v>
      </c>
      <c r="B351" s="612"/>
      <c r="C351" s="378" t="s">
        <v>147</v>
      </c>
      <c r="D351" s="378" t="str">
        <f t="shared" si="20"/>
        <v>АО "РЭД"</v>
      </c>
      <c r="E351" s="378" t="s">
        <v>293</v>
      </c>
      <c r="F351" s="380">
        <v>0.23</v>
      </c>
      <c r="G351" s="48"/>
      <c r="H351" s="48"/>
    </row>
    <row r="352" spans="1:13" ht="21" customHeight="1" x14ac:dyDescent="0.2">
      <c r="A352" s="47">
        <v>8</v>
      </c>
      <c r="B352" s="612"/>
      <c r="C352" s="378" t="s">
        <v>334</v>
      </c>
      <c r="D352" s="378" t="str">
        <f t="shared" si="20"/>
        <v>ООО "РАМА"</v>
      </c>
      <c r="E352" s="378" t="s">
        <v>293</v>
      </c>
      <c r="F352" s="380">
        <v>2.7199999999999998E-2</v>
      </c>
      <c r="G352" s="48"/>
      <c r="H352" s="48"/>
    </row>
    <row r="353" spans="1:21" ht="21" customHeight="1" x14ac:dyDescent="0.2">
      <c r="A353" s="47">
        <v>9</v>
      </c>
      <c r="B353" s="612"/>
      <c r="C353" s="378" t="s">
        <v>383</v>
      </c>
      <c r="D353" s="378" t="str">
        <f t="shared" si="20"/>
        <v>ООО "Промсырье"</v>
      </c>
      <c r="E353" s="378" t="s">
        <v>293</v>
      </c>
      <c r="F353" s="380">
        <v>8.9999999999999993E-3</v>
      </c>
      <c r="G353" s="48"/>
      <c r="H353" s="48"/>
    </row>
    <row r="354" spans="1:21" ht="20.25" customHeight="1" x14ac:dyDescent="0.2">
      <c r="A354" s="47">
        <v>10</v>
      </c>
      <c r="B354" s="612"/>
      <c r="C354" s="378" t="s">
        <v>477</v>
      </c>
      <c r="D354" s="378" t="str">
        <f>C354</f>
        <v>ООО "ЧМСК"</v>
      </c>
      <c r="E354" s="378" t="s">
        <v>293</v>
      </c>
      <c r="F354" s="379">
        <v>0</v>
      </c>
      <c r="G354" s="48"/>
      <c r="H354" s="48"/>
      <c r="J354" s="342"/>
      <c r="K354" s="343"/>
      <c r="L354" s="344"/>
      <c r="M354" s="345"/>
      <c r="N354" s="346"/>
      <c r="O354" s="347"/>
      <c r="P354" s="348"/>
      <c r="Q354" s="349"/>
      <c r="R354" s="350"/>
      <c r="S354" s="351"/>
      <c r="T354" s="352"/>
      <c r="U354" s="353"/>
    </row>
    <row r="355" spans="1:21" ht="20.25" customHeight="1" x14ac:dyDescent="0.2">
      <c r="A355" s="395"/>
      <c r="B355" s="612"/>
      <c r="C355" s="378" t="s">
        <v>485</v>
      </c>
      <c r="D355" s="378" t="s">
        <v>485</v>
      </c>
      <c r="E355" s="378" t="s">
        <v>293</v>
      </c>
      <c r="F355" s="380">
        <v>0</v>
      </c>
      <c r="G355" s="48"/>
      <c r="H355" s="48"/>
      <c r="J355" s="342"/>
      <c r="K355" s="343"/>
      <c r="L355" s="344"/>
      <c r="M355" s="345"/>
      <c r="N355" s="346"/>
      <c r="O355" s="347"/>
      <c r="P355" s="348"/>
      <c r="Q355" s="349"/>
      <c r="R355" s="350"/>
      <c r="S355" s="351"/>
      <c r="T355" s="352"/>
      <c r="U355" s="353"/>
    </row>
    <row r="356" spans="1:21" ht="20.25" customHeight="1" x14ac:dyDescent="0.2">
      <c r="A356" s="435"/>
      <c r="B356" s="612"/>
      <c r="C356" s="436" t="s">
        <v>518</v>
      </c>
      <c r="D356" s="436" t="s">
        <v>518</v>
      </c>
      <c r="E356" s="378" t="s">
        <v>293</v>
      </c>
      <c r="F356" s="380">
        <v>0</v>
      </c>
      <c r="G356" s="48"/>
      <c r="H356" s="48"/>
      <c r="J356" s="342"/>
      <c r="K356" s="343"/>
      <c r="L356" s="344"/>
      <c r="M356" s="345"/>
      <c r="N356" s="346"/>
      <c r="O356" s="347"/>
      <c r="P356" s="348"/>
      <c r="Q356" s="349"/>
      <c r="R356" s="350"/>
      <c r="S356" s="351"/>
      <c r="T356" s="352"/>
      <c r="U356" s="353"/>
    </row>
    <row r="357" spans="1:21" ht="22.5" customHeight="1" x14ac:dyDescent="0.2">
      <c r="A357" s="605">
        <v>11</v>
      </c>
      <c r="B357" s="612"/>
      <c r="C357" s="608" t="s">
        <v>394</v>
      </c>
      <c r="D357" s="378" t="s">
        <v>479</v>
      </c>
      <c r="E357" s="378" t="s">
        <v>293</v>
      </c>
      <c r="F357" s="379">
        <v>0</v>
      </c>
      <c r="G357" s="48"/>
      <c r="H357" s="48"/>
    </row>
    <row r="358" spans="1:21" ht="24.75" customHeight="1" x14ac:dyDescent="0.2">
      <c r="A358" s="606"/>
      <c r="B358" s="612"/>
      <c r="C358" s="609"/>
      <c r="D358" s="378" t="s">
        <v>478</v>
      </c>
      <c r="E358" s="378" t="s">
        <v>293</v>
      </c>
      <c r="F358" s="379">
        <v>0</v>
      </c>
      <c r="G358" s="48"/>
      <c r="H358" s="48"/>
    </row>
    <row r="359" spans="1:21" ht="24.75" customHeight="1" x14ac:dyDescent="0.2">
      <c r="A359" s="607"/>
      <c r="B359" s="612"/>
      <c r="C359" s="610"/>
      <c r="D359" s="378" t="s">
        <v>480</v>
      </c>
      <c r="E359" s="378" t="s">
        <v>293</v>
      </c>
      <c r="F359" s="379">
        <v>0</v>
      </c>
      <c r="G359" s="48"/>
      <c r="H359" s="48"/>
    </row>
    <row r="360" spans="1:21" ht="30.75" customHeight="1" x14ac:dyDescent="0.2">
      <c r="A360" s="355">
        <v>12</v>
      </c>
      <c r="B360" s="612"/>
      <c r="C360" s="378" t="s">
        <v>481</v>
      </c>
      <c r="D360" s="378" t="s">
        <v>481</v>
      </c>
      <c r="E360" s="378" t="s">
        <v>293</v>
      </c>
      <c r="F360" s="379">
        <v>0</v>
      </c>
      <c r="G360" s="48"/>
      <c r="H360" s="48"/>
    </row>
    <row r="361" spans="1:21" ht="21" customHeight="1" x14ac:dyDescent="0.2">
      <c r="A361" s="47">
        <v>13</v>
      </c>
      <c r="B361" s="612"/>
      <c r="C361" s="378" t="s">
        <v>154</v>
      </c>
      <c r="D361" s="378" t="str">
        <f t="shared" ref="D361:D362" si="21">C361</f>
        <v>ООО "Лизард"</v>
      </c>
      <c r="E361" s="378" t="s">
        <v>293</v>
      </c>
      <c r="F361" s="380">
        <v>0</v>
      </c>
      <c r="G361" s="48"/>
      <c r="H361" s="48"/>
    </row>
    <row r="362" spans="1:21" ht="50.25" customHeight="1" x14ac:dyDescent="0.2">
      <c r="A362" s="47">
        <v>14</v>
      </c>
      <c r="B362" s="613"/>
      <c r="C362" s="378" t="s">
        <v>155</v>
      </c>
      <c r="D362" s="378" t="str">
        <f t="shared" si="21"/>
        <v>ООО "Научно-производственный центр гидроавтоматики"</v>
      </c>
      <c r="E362" s="378" t="s">
        <v>293</v>
      </c>
      <c r="F362" s="380">
        <v>0</v>
      </c>
      <c r="G362" s="48"/>
      <c r="H362" s="48"/>
    </row>
    <row r="363" spans="1:21" x14ac:dyDescent="0.25">
      <c r="A363" s="47"/>
      <c r="B363" s="227" t="s">
        <v>410</v>
      </c>
      <c r="C363" s="381"/>
      <c r="D363" s="381"/>
      <c r="E363" s="381"/>
      <c r="F363" s="380">
        <f>SUM(F345:F362)</f>
        <v>1.4461999999999999</v>
      </c>
      <c r="G363" s="227"/>
      <c r="H363" s="227"/>
    </row>
    <row r="364" spans="1:21" x14ac:dyDescent="0.25">
      <c r="H364" s="27" t="s">
        <v>120</v>
      </c>
    </row>
    <row r="365" spans="1:21" x14ac:dyDescent="0.25">
      <c r="H365" s="26" t="s">
        <v>404</v>
      </c>
    </row>
    <row r="366" spans="1:21" ht="12.75" customHeight="1" x14ac:dyDescent="0.25">
      <c r="H366" s="12" t="s">
        <v>148</v>
      </c>
    </row>
    <row r="368" spans="1:21" ht="18.75" x14ac:dyDescent="0.3">
      <c r="A368" s="614" t="s">
        <v>288</v>
      </c>
      <c r="B368" s="614"/>
      <c r="C368" s="614"/>
      <c r="D368" s="614"/>
      <c r="E368" s="614"/>
      <c r="F368" s="614"/>
      <c r="G368" s="614"/>
      <c r="H368" s="614"/>
    </row>
    <row r="369" spans="1:13" ht="20.25" x14ac:dyDescent="0.3">
      <c r="A369" s="70"/>
      <c r="B369" s="70"/>
      <c r="C369" s="363"/>
      <c r="D369" s="371" t="s">
        <v>289</v>
      </c>
      <c r="E369" s="366" t="s">
        <v>151</v>
      </c>
      <c r="F369" s="367"/>
      <c r="G369" s="70"/>
      <c r="H369" s="70"/>
    </row>
    <row r="370" spans="1:13" x14ac:dyDescent="0.25">
      <c r="A370" s="69"/>
      <c r="B370" s="69"/>
      <c r="C370" s="368"/>
      <c r="D370" s="368"/>
      <c r="E370" s="369" t="s">
        <v>11</v>
      </c>
      <c r="F370" s="370"/>
      <c r="G370" s="69"/>
      <c r="H370" s="69"/>
    </row>
    <row r="371" spans="1:13" ht="18.75" x14ac:dyDescent="0.3">
      <c r="A371" s="69"/>
      <c r="B371" s="69"/>
      <c r="C371" s="368"/>
      <c r="D371" s="368"/>
      <c r="E371" s="371" t="s">
        <v>152</v>
      </c>
      <c r="F371" s="370"/>
      <c r="G371" s="69"/>
      <c r="H371" s="69"/>
    </row>
    <row r="372" spans="1:13" ht="18.75" x14ac:dyDescent="0.3">
      <c r="A372" s="69"/>
      <c r="B372" s="69"/>
      <c r="C372" s="368"/>
      <c r="D372" s="368"/>
      <c r="E372" s="371"/>
      <c r="F372" s="370"/>
      <c r="G372" s="69"/>
      <c r="H372" s="69"/>
    </row>
    <row r="373" spans="1:13" ht="18.75" x14ac:dyDescent="0.3">
      <c r="A373" s="69"/>
      <c r="B373" s="69"/>
      <c r="C373" s="368"/>
      <c r="D373" s="372" t="s">
        <v>302</v>
      </c>
      <c r="E373" s="373" t="s">
        <v>339</v>
      </c>
      <c r="F373" s="374" t="s">
        <v>541</v>
      </c>
      <c r="G373" s="69"/>
      <c r="H373" s="69"/>
    </row>
    <row r="374" spans="1:13" x14ac:dyDescent="0.25">
      <c r="B374" s="71"/>
      <c r="D374" s="375"/>
      <c r="E374" s="375"/>
      <c r="F374" s="375"/>
      <c r="G374" s="71"/>
      <c r="I374" s="71"/>
      <c r="J374" s="71"/>
      <c r="K374" s="72"/>
      <c r="L374" s="72"/>
      <c r="M374" s="72"/>
    </row>
    <row r="375" spans="1:13" ht="20.25" x14ac:dyDescent="0.3">
      <c r="B375" s="111"/>
      <c r="C375" s="384"/>
      <c r="D375" s="384"/>
      <c r="E375" s="384"/>
      <c r="F375" s="384"/>
      <c r="G375" s="111"/>
      <c r="H375" s="127" t="s">
        <v>543</v>
      </c>
    </row>
    <row r="376" spans="1:13" ht="55.5" customHeight="1" x14ac:dyDescent="0.2">
      <c r="A376" s="46" t="s">
        <v>142</v>
      </c>
      <c r="B376" s="46" t="s">
        <v>291</v>
      </c>
      <c r="C376" s="376" t="s">
        <v>292</v>
      </c>
      <c r="D376" s="376" t="s">
        <v>143</v>
      </c>
      <c r="E376" s="376" t="s">
        <v>296</v>
      </c>
      <c r="F376" s="376" t="s">
        <v>295</v>
      </c>
      <c r="G376" s="46" t="s">
        <v>340</v>
      </c>
      <c r="H376" s="46" t="s">
        <v>294</v>
      </c>
    </row>
    <row r="377" spans="1:13" ht="12.75" x14ac:dyDescent="0.2">
      <c r="A377" s="79"/>
      <c r="B377" s="79">
        <v>1</v>
      </c>
      <c r="C377" s="383">
        <v>2</v>
      </c>
      <c r="D377" s="383">
        <v>3</v>
      </c>
      <c r="E377" s="383">
        <v>4</v>
      </c>
      <c r="F377" s="383">
        <v>5</v>
      </c>
      <c r="G377" s="79">
        <v>6</v>
      </c>
      <c r="H377" s="79">
        <v>7</v>
      </c>
    </row>
    <row r="378" spans="1:13" ht="21" customHeight="1" x14ac:dyDescent="0.2">
      <c r="A378" s="47">
        <v>1</v>
      </c>
      <c r="B378" s="611" t="s">
        <v>335</v>
      </c>
      <c r="C378" s="378" t="s">
        <v>144</v>
      </c>
      <c r="D378" s="378" t="s">
        <v>144</v>
      </c>
      <c r="E378" s="378" t="s">
        <v>293</v>
      </c>
      <c r="F378" s="380">
        <v>0.9</v>
      </c>
      <c r="G378" s="48"/>
      <c r="H378" s="48"/>
      <c r="J378">
        <v>1</v>
      </c>
    </row>
    <row r="379" spans="1:13" ht="21" customHeight="1" x14ac:dyDescent="0.2">
      <c r="A379" s="47">
        <v>2</v>
      </c>
      <c r="B379" s="612"/>
      <c r="C379" s="378" t="s">
        <v>145</v>
      </c>
      <c r="D379" s="378" t="s">
        <v>145</v>
      </c>
      <c r="E379" s="378" t="s">
        <v>293</v>
      </c>
      <c r="F379" s="380">
        <v>0.28999999999999998</v>
      </c>
      <c r="G379" s="48"/>
      <c r="H379" s="48"/>
    </row>
    <row r="380" spans="1:13" ht="21" customHeight="1" x14ac:dyDescent="0.2">
      <c r="A380" s="47">
        <v>3</v>
      </c>
      <c r="B380" s="612"/>
      <c r="C380" s="378" t="s">
        <v>150</v>
      </c>
      <c r="D380" s="378" t="str">
        <f t="shared" ref="D380:D395" si="22">C380</f>
        <v>ООО "КРУГ"</v>
      </c>
      <c r="E380" s="378" t="s">
        <v>293</v>
      </c>
      <c r="F380" s="380">
        <v>0.1</v>
      </c>
      <c r="G380" s="48"/>
      <c r="H380" s="48"/>
    </row>
    <row r="381" spans="1:13" ht="21" customHeight="1" x14ac:dyDescent="0.2">
      <c r="A381" s="47">
        <v>4</v>
      </c>
      <c r="B381" s="612"/>
      <c r="C381" s="378" t="s">
        <v>149</v>
      </c>
      <c r="D381" s="378" t="str">
        <f t="shared" si="22"/>
        <v>ИП Первухин Л.В.</v>
      </c>
      <c r="E381" s="378" t="s">
        <v>293</v>
      </c>
      <c r="F381" s="380">
        <v>0.01</v>
      </c>
      <c r="G381" s="48"/>
      <c r="H381" s="48"/>
    </row>
    <row r="382" spans="1:13" ht="21" customHeight="1" x14ac:dyDescent="0.2">
      <c r="A382" s="47">
        <v>5</v>
      </c>
      <c r="B382" s="612"/>
      <c r="C382" s="378" t="s">
        <v>146</v>
      </c>
      <c r="D382" s="378" t="str">
        <f t="shared" si="22"/>
        <v>АО "ТНН"</v>
      </c>
      <c r="E382" s="378" t="s">
        <v>293</v>
      </c>
      <c r="F382" s="380">
        <v>0.1</v>
      </c>
      <c r="G382" s="48"/>
      <c r="H382" s="48"/>
    </row>
    <row r="383" spans="1:13" ht="21" customHeight="1" x14ac:dyDescent="0.2">
      <c r="A383" s="47">
        <v>6</v>
      </c>
      <c r="B383" s="612"/>
      <c r="C383" s="378" t="s">
        <v>146</v>
      </c>
      <c r="D383" s="378" t="str">
        <f t="shared" ref="D383" si="23">C383</f>
        <v>АО "ТНН"</v>
      </c>
      <c r="E383" s="378" t="s">
        <v>293</v>
      </c>
      <c r="F383" s="380">
        <v>2.5000000000000001E-2</v>
      </c>
      <c r="G383" s="48"/>
      <c r="H383" s="48"/>
    </row>
    <row r="384" spans="1:13" ht="21" customHeight="1" x14ac:dyDescent="0.2">
      <c r="A384" s="47">
        <v>7</v>
      </c>
      <c r="B384" s="612"/>
      <c r="C384" s="378" t="s">
        <v>147</v>
      </c>
      <c r="D384" s="378" t="str">
        <f t="shared" si="22"/>
        <v>АО "РЭД"</v>
      </c>
      <c r="E384" s="378" t="s">
        <v>293</v>
      </c>
      <c r="F384" s="380">
        <v>0.35</v>
      </c>
      <c r="G384" s="48"/>
      <c r="H384" s="48"/>
    </row>
    <row r="385" spans="1:21" ht="21" customHeight="1" x14ac:dyDescent="0.2">
      <c r="A385" s="47">
        <v>8</v>
      </c>
      <c r="B385" s="612"/>
      <c r="C385" s="378" t="s">
        <v>334</v>
      </c>
      <c r="D385" s="378" t="str">
        <f t="shared" si="22"/>
        <v>ООО "РАМА"</v>
      </c>
      <c r="E385" s="378" t="s">
        <v>293</v>
      </c>
      <c r="F385" s="380">
        <v>3.0200000000000001E-2</v>
      </c>
      <c r="G385" s="48"/>
      <c r="H385" s="48"/>
    </row>
    <row r="386" spans="1:21" ht="21" customHeight="1" x14ac:dyDescent="0.2">
      <c r="A386" s="47">
        <v>9</v>
      </c>
      <c r="B386" s="612"/>
      <c r="C386" s="378" t="s">
        <v>383</v>
      </c>
      <c r="D386" s="378" t="str">
        <f t="shared" si="22"/>
        <v>ООО "Промсырье"</v>
      </c>
      <c r="E386" s="378" t="s">
        <v>293</v>
      </c>
      <c r="F386" s="380">
        <v>0.01</v>
      </c>
      <c r="G386" s="48"/>
      <c r="H386" s="48"/>
    </row>
    <row r="387" spans="1:21" ht="20.25" customHeight="1" x14ac:dyDescent="0.2">
      <c r="A387" s="47">
        <v>10</v>
      </c>
      <c r="B387" s="612"/>
      <c r="C387" s="378" t="s">
        <v>477</v>
      </c>
      <c r="D387" s="378" t="str">
        <f>C387</f>
        <v>ООО "ЧМСК"</v>
      </c>
      <c r="E387" s="378" t="s">
        <v>293</v>
      </c>
      <c r="F387" s="379">
        <v>0</v>
      </c>
      <c r="G387" s="48"/>
      <c r="H387" s="48"/>
      <c r="J387" s="342"/>
      <c r="K387" s="343"/>
      <c r="L387" s="344"/>
      <c r="M387" s="345"/>
      <c r="N387" s="346"/>
      <c r="O387" s="347"/>
      <c r="P387" s="348"/>
      <c r="Q387" s="349"/>
      <c r="R387" s="350"/>
      <c r="S387" s="351"/>
      <c r="T387" s="352"/>
      <c r="U387" s="353"/>
    </row>
    <row r="388" spans="1:21" ht="20.25" customHeight="1" x14ac:dyDescent="0.2">
      <c r="A388" s="395">
        <v>11</v>
      </c>
      <c r="B388" s="612"/>
      <c r="C388" s="378" t="s">
        <v>485</v>
      </c>
      <c r="D388" s="378" t="s">
        <v>485</v>
      </c>
      <c r="E388" s="378" t="s">
        <v>293</v>
      </c>
      <c r="F388" s="379">
        <v>0</v>
      </c>
      <c r="G388" s="48"/>
      <c r="H388" s="48"/>
      <c r="J388" s="342"/>
      <c r="K388" s="343"/>
      <c r="L388" s="344"/>
      <c r="M388" s="345"/>
      <c r="N388" s="346"/>
      <c r="O388" s="347"/>
      <c r="P388" s="348"/>
      <c r="Q388" s="349"/>
      <c r="R388" s="350"/>
      <c r="S388" s="351"/>
      <c r="T388" s="352"/>
      <c r="U388" s="353"/>
    </row>
    <row r="389" spans="1:21" ht="20.25" customHeight="1" x14ac:dyDescent="0.2">
      <c r="A389" s="435"/>
      <c r="B389" s="612"/>
      <c r="C389" s="436" t="s">
        <v>518</v>
      </c>
      <c r="D389" s="436" t="s">
        <v>518</v>
      </c>
      <c r="E389" s="378" t="s">
        <v>293</v>
      </c>
      <c r="F389" s="380">
        <v>0</v>
      </c>
      <c r="G389" s="48"/>
      <c r="H389" s="48"/>
      <c r="J389" s="342"/>
      <c r="K389" s="343"/>
      <c r="L389" s="344"/>
      <c r="M389" s="345"/>
      <c r="N389" s="346"/>
      <c r="O389" s="347"/>
      <c r="P389" s="348"/>
      <c r="Q389" s="349"/>
      <c r="R389" s="350"/>
      <c r="S389" s="351"/>
      <c r="T389" s="352"/>
      <c r="U389" s="353"/>
    </row>
    <row r="390" spans="1:21" ht="22.5" customHeight="1" x14ac:dyDescent="0.2">
      <c r="A390" s="605">
        <v>12</v>
      </c>
      <c r="B390" s="612"/>
      <c r="C390" s="608" t="s">
        <v>394</v>
      </c>
      <c r="D390" s="378" t="s">
        <v>479</v>
      </c>
      <c r="E390" s="378" t="s">
        <v>293</v>
      </c>
      <c r="F390" s="379">
        <v>0</v>
      </c>
      <c r="G390" s="48"/>
      <c r="H390" s="48"/>
    </row>
    <row r="391" spans="1:21" ht="24.75" customHeight="1" x14ac:dyDescent="0.2">
      <c r="A391" s="606"/>
      <c r="B391" s="612"/>
      <c r="C391" s="609"/>
      <c r="D391" s="378" t="s">
        <v>478</v>
      </c>
      <c r="E391" s="378" t="s">
        <v>293</v>
      </c>
      <c r="F391" s="379">
        <v>0</v>
      </c>
      <c r="G391" s="48"/>
      <c r="H391" s="48"/>
    </row>
    <row r="392" spans="1:21" ht="24.75" customHeight="1" x14ac:dyDescent="0.2">
      <c r="A392" s="607"/>
      <c r="B392" s="612"/>
      <c r="C392" s="610"/>
      <c r="D392" s="378" t="s">
        <v>480</v>
      </c>
      <c r="E392" s="378" t="s">
        <v>293</v>
      </c>
      <c r="F392" s="379">
        <v>0</v>
      </c>
      <c r="G392" s="48"/>
      <c r="H392" s="48"/>
    </row>
    <row r="393" spans="1:21" ht="30.75" customHeight="1" x14ac:dyDescent="0.2">
      <c r="A393" s="355">
        <v>13</v>
      </c>
      <c r="B393" s="612"/>
      <c r="C393" s="378" t="s">
        <v>481</v>
      </c>
      <c r="D393" s="378" t="s">
        <v>481</v>
      </c>
      <c r="E393" s="378" t="s">
        <v>293</v>
      </c>
      <c r="F393" s="379">
        <v>0</v>
      </c>
      <c r="G393" s="48"/>
      <c r="H393" s="48"/>
    </row>
    <row r="394" spans="1:21" ht="21" customHeight="1" x14ac:dyDescent="0.2">
      <c r="A394" s="47">
        <v>14</v>
      </c>
      <c r="B394" s="612"/>
      <c r="C394" s="378" t="s">
        <v>154</v>
      </c>
      <c r="D394" s="378" t="str">
        <f t="shared" si="22"/>
        <v>ООО "Лизард"</v>
      </c>
      <c r="E394" s="378" t="s">
        <v>293</v>
      </c>
      <c r="F394" s="380">
        <v>0</v>
      </c>
      <c r="G394" s="48"/>
      <c r="H394" s="48"/>
    </row>
    <row r="395" spans="1:21" ht="50.25" customHeight="1" x14ac:dyDescent="0.2">
      <c r="A395" s="47">
        <v>15</v>
      </c>
      <c r="B395" s="613"/>
      <c r="C395" s="378" t="s">
        <v>155</v>
      </c>
      <c r="D395" s="378" t="str">
        <f t="shared" si="22"/>
        <v>ООО "Научно-производственный центр гидроавтоматики"</v>
      </c>
      <c r="E395" s="378" t="s">
        <v>293</v>
      </c>
      <c r="F395" s="380">
        <v>0</v>
      </c>
      <c r="G395" s="48"/>
      <c r="H395" s="48"/>
    </row>
    <row r="396" spans="1:21" x14ac:dyDescent="0.25">
      <c r="A396" s="227"/>
      <c r="B396" s="227" t="s">
        <v>410</v>
      </c>
      <c r="C396" s="381"/>
      <c r="D396" s="381"/>
      <c r="E396" s="381"/>
      <c r="F396" s="380">
        <f>SUM(F378:F395)</f>
        <v>1.8151999999999999</v>
      </c>
      <c r="G396" s="227"/>
      <c r="H396" s="227"/>
    </row>
    <row r="401" spans="1:13" ht="18.75" customHeight="1" x14ac:dyDescent="0.25">
      <c r="H401" s="27" t="s">
        <v>120</v>
      </c>
    </row>
    <row r="402" spans="1:13" ht="18.75" customHeight="1" x14ac:dyDescent="0.25">
      <c r="H402" s="26" t="s">
        <v>404</v>
      </c>
    </row>
    <row r="403" spans="1:13" ht="12.75" customHeight="1" x14ac:dyDescent="0.25">
      <c r="H403" s="12" t="s">
        <v>148</v>
      </c>
    </row>
    <row r="404" spans="1:13" ht="18.75" customHeight="1" x14ac:dyDescent="0.25"/>
    <row r="405" spans="1:13" ht="18.75" customHeight="1" x14ac:dyDescent="0.3">
      <c r="A405" s="614" t="s">
        <v>288</v>
      </c>
      <c r="B405" s="614"/>
      <c r="C405" s="614"/>
      <c r="D405" s="614"/>
      <c r="E405" s="614"/>
      <c r="F405" s="614"/>
      <c r="G405" s="614"/>
      <c r="H405" s="614"/>
    </row>
    <row r="406" spans="1:13" ht="20.25" customHeight="1" x14ac:dyDescent="0.3">
      <c r="A406" s="70"/>
      <c r="B406" s="70"/>
      <c r="C406" s="363"/>
      <c r="D406" s="371" t="s">
        <v>289</v>
      </c>
      <c r="E406" s="366" t="s">
        <v>151</v>
      </c>
      <c r="F406" s="367"/>
      <c r="G406" s="70"/>
      <c r="H406" s="70"/>
    </row>
    <row r="407" spans="1:13" ht="18.75" customHeight="1" x14ac:dyDescent="0.25">
      <c r="A407" s="69"/>
      <c r="B407" s="69"/>
      <c r="C407" s="368"/>
      <c r="D407" s="368"/>
      <c r="E407" s="369" t="s">
        <v>11</v>
      </c>
      <c r="F407" s="370"/>
      <c r="G407" s="69"/>
      <c r="H407" s="69"/>
    </row>
    <row r="408" spans="1:13" ht="18.75" customHeight="1" x14ac:dyDescent="0.3">
      <c r="A408" s="69"/>
      <c r="B408" s="69"/>
      <c r="C408" s="368"/>
      <c r="D408" s="368"/>
      <c r="E408" s="371" t="s">
        <v>152</v>
      </c>
      <c r="F408" s="370"/>
      <c r="G408" s="69"/>
      <c r="H408" s="69"/>
    </row>
    <row r="409" spans="1:13" ht="18.75" customHeight="1" x14ac:dyDescent="0.3">
      <c r="A409" s="69"/>
      <c r="B409" s="69"/>
      <c r="C409" s="368"/>
      <c r="D409" s="368"/>
      <c r="E409" s="371"/>
      <c r="F409" s="370"/>
      <c r="G409" s="69"/>
      <c r="H409" s="69"/>
    </row>
    <row r="410" spans="1:13" ht="18.75" customHeight="1" x14ac:dyDescent="0.3">
      <c r="A410" s="69"/>
      <c r="B410" s="69"/>
      <c r="C410" s="368"/>
      <c r="D410" s="372" t="s">
        <v>302</v>
      </c>
      <c r="E410" s="373" t="s">
        <v>411</v>
      </c>
      <c r="F410" s="374" t="s">
        <v>541</v>
      </c>
      <c r="G410" s="69"/>
      <c r="H410" s="69"/>
    </row>
    <row r="411" spans="1:13" ht="18.75" customHeight="1" x14ac:dyDescent="0.25">
      <c r="B411" s="71"/>
      <c r="D411" s="375"/>
      <c r="E411" s="375"/>
      <c r="F411" s="375"/>
      <c r="G411" s="71"/>
      <c r="I411" s="71"/>
      <c r="J411" s="71"/>
      <c r="K411" s="72"/>
      <c r="L411" s="72"/>
      <c r="M411" s="72"/>
    </row>
    <row r="412" spans="1:13" ht="20.25" customHeight="1" x14ac:dyDescent="0.3">
      <c r="B412" s="111"/>
      <c r="C412" s="384"/>
      <c r="D412" s="384"/>
      <c r="E412" s="384"/>
      <c r="F412" s="384"/>
      <c r="G412" s="111"/>
      <c r="H412" s="212" t="s">
        <v>544</v>
      </c>
    </row>
    <row r="413" spans="1:13" ht="55.5" customHeight="1" x14ac:dyDescent="0.2">
      <c r="A413" s="46" t="s">
        <v>142</v>
      </c>
      <c r="B413" s="46" t="s">
        <v>291</v>
      </c>
      <c r="C413" s="376" t="s">
        <v>292</v>
      </c>
      <c r="D413" s="376" t="s">
        <v>143</v>
      </c>
      <c r="E413" s="376" t="s">
        <v>296</v>
      </c>
      <c r="F413" s="376" t="s">
        <v>295</v>
      </c>
      <c r="G413" s="46" t="s">
        <v>340</v>
      </c>
      <c r="H413" s="46" t="s">
        <v>294</v>
      </c>
    </row>
    <row r="414" spans="1:13" ht="18.75" customHeight="1" x14ac:dyDescent="0.2">
      <c r="A414" s="79"/>
      <c r="B414" s="79">
        <v>1</v>
      </c>
      <c r="C414" s="383">
        <v>2</v>
      </c>
      <c r="D414" s="383">
        <v>3</v>
      </c>
      <c r="E414" s="383">
        <v>4</v>
      </c>
      <c r="F414" s="383">
        <v>5</v>
      </c>
      <c r="G414" s="79">
        <v>6</v>
      </c>
      <c r="H414" s="79">
        <v>7</v>
      </c>
    </row>
    <row r="415" spans="1:13" ht="21" customHeight="1" x14ac:dyDescent="0.2">
      <c r="A415" s="47">
        <v>1</v>
      </c>
      <c r="B415" s="611" t="s">
        <v>335</v>
      </c>
      <c r="C415" s="378" t="s">
        <v>144</v>
      </c>
      <c r="D415" s="378" t="s">
        <v>144</v>
      </c>
      <c r="E415" s="378" t="s">
        <v>293</v>
      </c>
      <c r="F415" s="380">
        <f>F15+F48+F81+F114+F147+F180+F213+F246+F279+F312+F345+F378</f>
        <v>5.8</v>
      </c>
      <c r="G415" s="48"/>
      <c r="H415" s="48"/>
      <c r="J415">
        <v>1</v>
      </c>
    </row>
    <row r="416" spans="1:13" ht="21" customHeight="1" x14ac:dyDescent="0.2">
      <c r="A416" s="47">
        <v>2</v>
      </c>
      <c r="B416" s="612"/>
      <c r="C416" s="378" t="s">
        <v>145</v>
      </c>
      <c r="D416" s="378" t="s">
        <v>145</v>
      </c>
      <c r="E416" s="378" t="s">
        <v>293</v>
      </c>
      <c r="F416" s="380">
        <f>F16+F49+F82+F115+F148+F181+F214+F247+F280+F313+F346+F379</f>
        <v>2.9849999999999999</v>
      </c>
      <c r="G416" s="48"/>
      <c r="H416" s="48"/>
    </row>
    <row r="417" spans="1:21" ht="21" customHeight="1" x14ac:dyDescent="0.2">
      <c r="A417" s="47">
        <v>3</v>
      </c>
      <c r="B417" s="612"/>
      <c r="C417" s="378" t="s">
        <v>150</v>
      </c>
      <c r="D417" s="378" t="str">
        <f t="shared" ref="D417:D423" si="24">C417</f>
        <v>ООО "КРУГ"</v>
      </c>
      <c r="E417" s="378" t="s">
        <v>293</v>
      </c>
      <c r="F417" s="380">
        <f t="shared" ref="F417:F432" si="25">F17+F50+F83+F116+F149+F182+F215+F248+F281+F314+F347+F380</f>
        <v>1.0899999999999999</v>
      </c>
      <c r="G417" s="48"/>
      <c r="H417" s="48"/>
    </row>
    <row r="418" spans="1:21" ht="21" customHeight="1" x14ac:dyDescent="0.2">
      <c r="A418" s="47">
        <v>4</v>
      </c>
      <c r="B418" s="612"/>
      <c r="C418" s="378" t="s">
        <v>149</v>
      </c>
      <c r="D418" s="378" t="str">
        <f t="shared" si="24"/>
        <v>ИП Первухин Л.В.</v>
      </c>
      <c r="E418" s="378" t="s">
        <v>293</v>
      </c>
      <c r="F418" s="380">
        <f t="shared" si="25"/>
        <v>6.9989000000000023E-2</v>
      </c>
      <c r="G418" s="48"/>
      <c r="H418" s="48"/>
    </row>
    <row r="419" spans="1:21" ht="21" customHeight="1" x14ac:dyDescent="0.2">
      <c r="A419" s="47">
        <v>5</v>
      </c>
      <c r="B419" s="612"/>
      <c r="C419" s="378" t="s">
        <v>146</v>
      </c>
      <c r="D419" s="378" t="str">
        <f t="shared" si="24"/>
        <v>АО "ТНН"</v>
      </c>
      <c r="E419" s="378" t="s">
        <v>293</v>
      </c>
      <c r="F419" s="380">
        <f t="shared" si="25"/>
        <v>0.49099999999999999</v>
      </c>
      <c r="G419" s="48"/>
      <c r="H419" s="48"/>
    </row>
    <row r="420" spans="1:21" ht="21" customHeight="1" x14ac:dyDescent="0.2">
      <c r="A420" s="47">
        <v>6</v>
      </c>
      <c r="B420" s="612"/>
      <c r="C420" s="378" t="s">
        <v>146</v>
      </c>
      <c r="D420" s="378" t="str">
        <f t="shared" si="24"/>
        <v>АО "ТНН"</v>
      </c>
      <c r="E420" s="378" t="s">
        <v>293</v>
      </c>
      <c r="F420" s="380">
        <f t="shared" si="25"/>
        <v>0.14500000000000002</v>
      </c>
      <c r="G420" s="48"/>
      <c r="H420" s="48"/>
    </row>
    <row r="421" spans="1:21" ht="21" customHeight="1" x14ac:dyDescent="0.2">
      <c r="A421" s="47">
        <v>7</v>
      </c>
      <c r="B421" s="612"/>
      <c r="C421" s="378" t="s">
        <v>147</v>
      </c>
      <c r="D421" s="378" t="str">
        <f t="shared" si="24"/>
        <v>АО "РЭД"</v>
      </c>
      <c r="E421" s="378" t="s">
        <v>293</v>
      </c>
      <c r="F421" s="380">
        <f t="shared" si="25"/>
        <v>1.5750000000000002</v>
      </c>
      <c r="G421" s="48"/>
      <c r="H421" s="48"/>
    </row>
    <row r="422" spans="1:21" ht="21" customHeight="1" x14ac:dyDescent="0.2">
      <c r="A422" s="47">
        <v>8</v>
      </c>
      <c r="B422" s="612"/>
      <c r="C422" s="378" t="s">
        <v>334</v>
      </c>
      <c r="D422" s="378" t="str">
        <f t="shared" si="24"/>
        <v>ООО "РАМА"</v>
      </c>
      <c r="E422" s="378" t="s">
        <v>293</v>
      </c>
      <c r="F422" s="380">
        <f t="shared" si="25"/>
        <v>0.2074</v>
      </c>
      <c r="G422" s="48"/>
      <c r="H422" s="48"/>
    </row>
    <row r="423" spans="1:21" ht="21" customHeight="1" x14ac:dyDescent="0.2">
      <c r="A423" s="47">
        <v>9</v>
      </c>
      <c r="B423" s="612"/>
      <c r="C423" s="378" t="s">
        <v>383</v>
      </c>
      <c r="D423" s="378" t="str">
        <f t="shared" si="24"/>
        <v>ООО "Промсырье"</v>
      </c>
      <c r="E423" s="378" t="s">
        <v>293</v>
      </c>
      <c r="F423" s="380">
        <f t="shared" si="25"/>
        <v>0.1</v>
      </c>
      <c r="G423" s="48"/>
      <c r="H423" s="48"/>
    </row>
    <row r="424" spans="1:21" ht="20.25" customHeight="1" x14ac:dyDescent="0.2">
      <c r="A424" s="47">
        <v>10</v>
      </c>
      <c r="B424" s="612"/>
      <c r="C424" s="378" t="s">
        <v>477</v>
      </c>
      <c r="D424" s="378" t="str">
        <f>C424</f>
        <v>ООО "ЧМСК"</v>
      </c>
      <c r="E424" s="378" t="s">
        <v>293</v>
      </c>
      <c r="F424" s="380">
        <f t="shared" si="25"/>
        <v>0</v>
      </c>
      <c r="G424" s="48"/>
      <c r="H424" s="48"/>
      <c r="J424" s="342"/>
      <c r="K424" s="343"/>
      <c r="L424" s="344"/>
      <c r="M424" s="345"/>
      <c r="N424" s="346"/>
      <c r="O424" s="347"/>
      <c r="P424" s="348"/>
      <c r="Q424" s="349"/>
      <c r="R424" s="350"/>
      <c r="S424" s="351"/>
      <c r="T424" s="352"/>
      <c r="U424" s="353"/>
    </row>
    <row r="425" spans="1:21" ht="20.25" customHeight="1" x14ac:dyDescent="0.2">
      <c r="A425" s="454">
        <v>11</v>
      </c>
      <c r="B425" s="612"/>
      <c r="C425" s="378" t="s">
        <v>485</v>
      </c>
      <c r="D425" s="378" t="s">
        <v>485</v>
      </c>
      <c r="E425" s="378" t="s">
        <v>293</v>
      </c>
      <c r="F425" s="380">
        <f t="shared" si="25"/>
        <v>0</v>
      </c>
      <c r="G425" s="48"/>
      <c r="H425" s="48"/>
      <c r="J425" s="342"/>
      <c r="K425" s="343"/>
      <c r="L425" s="344"/>
      <c r="M425" s="345"/>
      <c r="N425" s="346"/>
      <c r="O425" s="347"/>
      <c r="P425" s="348"/>
      <c r="Q425" s="349"/>
      <c r="R425" s="350"/>
      <c r="S425" s="351"/>
      <c r="T425" s="352"/>
      <c r="U425" s="353"/>
    </row>
    <row r="426" spans="1:21" ht="20.25" customHeight="1" x14ac:dyDescent="0.2">
      <c r="A426" s="454"/>
      <c r="B426" s="612"/>
      <c r="C426" s="456" t="s">
        <v>518</v>
      </c>
      <c r="D426" s="456" t="s">
        <v>518</v>
      </c>
      <c r="E426" s="378" t="s">
        <v>293</v>
      </c>
      <c r="F426" s="380">
        <f t="shared" si="25"/>
        <v>0</v>
      </c>
      <c r="G426" s="48"/>
      <c r="H426" s="48"/>
      <c r="J426" s="342"/>
      <c r="K426" s="343"/>
      <c r="L426" s="344"/>
      <c r="M426" s="345"/>
      <c r="N426" s="346"/>
      <c r="O426" s="347"/>
      <c r="P426" s="348"/>
      <c r="Q426" s="349"/>
      <c r="R426" s="350"/>
      <c r="S426" s="351"/>
      <c r="T426" s="352"/>
      <c r="U426" s="353"/>
    </row>
    <row r="427" spans="1:21" ht="22.5" customHeight="1" x14ac:dyDescent="0.2">
      <c r="A427" s="605">
        <v>12</v>
      </c>
      <c r="B427" s="612"/>
      <c r="C427" s="608" t="s">
        <v>394</v>
      </c>
      <c r="D427" s="378" t="s">
        <v>479</v>
      </c>
      <c r="E427" s="378" t="s">
        <v>293</v>
      </c>
      <c r="F427" s="380">
        <f t="shared" si="25"/>
        <v>0</v>
      </c>
      <c r="G427" s="48"/>
      <c r="H427" s="48"/>
    </row>
    <row r="428" spans="1:21" ht="24.75" customHeight="1" x14ac:dyDescent="0.2">
      <c r="A428" s="606"/>
      <c r="B428" s="612"/>
      <c r="C428" s="609"/>
      <c r="D428" s="378" t="s">
        <v>478</v>
      </c>
      <c r="E428" s="378" t="s">
        <v>293</v>
      </c>
      <c r="F428" s="380">
        <f t="shared" si="25"/>
        <v>0</v>
      </c>
      <c r="G428" s="48"/>
      <c r="H428" s="48"/>
    </row>
    <row r="429" spans="1:21" ht="24.75" customHeight="1" x14ac:dyDescent="0.2">
      <c r="A429" s="607"/>
      <c r="B429" s="612"/>
      <c r="C429" s="610"/>
      <c r="D429" s="378" t="s">
        <v>480</v>
      </c>
      <c r="E429" s="378" t="s">
        <v>293</v>
      </c>
      <c r="F429" s="380">
        <f t="shared" si="25"/>
        <v>0</v>
      </c>
      <c r="G429" s="48"/>
      <c r="H429" s="48"/>
    </row>
    <row r="430" spans="1:21" ht="30.75" customHeight="1" x14ac:dyDescent="0.2">
      <c r="A430" s="455">
        <v>13</v>
      </c>
      <c r="B430" s="612"/>
      <c r="C430" s="378" t="s">
        <v>481</v>
      </c>
      <c r="D430" s="378" t="s">
        <v>481</v>
      </c>
      <c r="E430" s="378" t="s">
        <v>293</v>
      </c>
      <c r="F430" s="380">
        <f t="shared" si="25"/>
        <v>0</v>
      </c>
      <c r="G430" s="48"/>
      <c r="H430" s="48"/>
    </row>
    <row r="431" spans="1:21" ht="21" customHeight="1" x14ac:dyDescent="0.2">
      <c r="A431" s="47">
        <v>14</v>
      </c>
      <c r="B431" s="612"/>
      <c r="C431" s="378" t="s">
        <v>154</v>
      </c>
      <c r="D431" s="378" t="str">
        <f t="shared" ref="D431:D432" si="26">C431</f>
        <v>ООО "Лизард"</v>
      </c>
      <c r="E431" s="378" t="s">
        <v>293</v>
      </c>
      <c r="F431" s="380">
        <f t="shared" si="25"/>
        <v>0</v>
      </c>
      <c r="G431" s="48"/>
      <c r="H431" s="48"/>
    </row>
    <row r="432" spans="1:21" ht="50.25" customHeight="1" x14ac:dyDescent="0.2">
      <c r="A432" s="47">
        <v>15</v>
      </c>
      <c r="B432" s="612"/>
      <c r="C432" s="378" t="s">
        <v>155</v>
      </c>
      <c r="D432" s="378" t="str">
        <f t="shared" si="26"/>
        <v>ООО "Научно-производственный центр гидроавтоматики"</v>
      </c>
      <c r="E432" s="378" t="s">
        <v>293</v>
      </c>
      <c r="F432" s="380">
        <f t="shared" si="25"/>
        <v>0</v>
      </c>
      <c r="G432" s="48"/>
      <c r="H432" s="48"/>
    </row>
    <row r="433" spans="1:8" ht="18.75" customHeight="1" x14ac:dyDescent="0.25">
      <c r="A433" s="227"/>
      <c r="B433" s="227" t="s">
        <v>410</v>
      </c>
      <c r="C433" s="381"/>
      <c r="D433" s="381"/>
      <c r="E433" s="381"/>
      <c r="F433" s="380">
        <f>F33+F66+F99+F132+F165+F198+F231+F264+F297+F330+F363+F396</f>
        <v>12.463388999999999</v>
      </c>
      <c r="G433" s="227"/>
      <c r="H433" s="227"/>
    </row>
    <row r="434" spans="1:8" ht="18.75" customHeight="1" x14ac:dyDescent="0.25">
      <c r="F434" s="380">
        <f>SUM(F415:F432)</f>
        <v>12.463388999999998</v>
      </c>
    </row>
    <row r="435" spans="1:8" ht="18.75" customHeight="1" x14ac:dyDescent="0.25">
      <c r="F435" s="460">
        <f>F434-F433</f>
        <v>0</v>
      </c>
    </row>
  </sheetData>
  <mergeCells count="62">
    <mergeCell ref="A71:H71"/>
    <mergeCell ref="A38:H38"/>
    <mergeCell ref="A5:H5"/>
    <mergeCell ref="A78:H78"/>
    <mergeCell ref="B15:B32"/>
    <mergeCell ref="B48:B65"/>
    <mergeCell ref="A12:H12"/>
    <mergeCell ref="A45:H45"/>
    <mergeCell ref="A60:A62"/>
    <mergeCell ref="C60:C62"/>
    <mergeCell ref="A27:A29"/>
    <mergeCell ref="C27:C29"/>
    <mergeCell ref="A269:H269"/>
    <mergeCell ref="B147:B164"/>
    <mergeCell ref="A137:H137"/>
    <mergeCell ref="A104:H104"/>
    <mergeCell ref="A203:H203"/>
    <mergeCell ref="A210:H210"/>
    <mergeCell ref="B114:B131"/>
    <mergeCell ref="A111:H111"/>
    <mergeCell ref="A144:H144"/>
    <mergeCell ref="A236:H236"/>
    <mergeCell ref="A243:H243"/>
    <mergeCell ref="B246:B263"/>
    <mergeCell ref="B213:B230"/>
    <mergeCell ref="A177:H177"/>
    <mergeCell ref="B180:B197"/>
    <mergeCell ref="A170:H170"/>
    <mergeCell ref="A302:H302"/>
    <mergeCell ref="B345:B362"/>
    <mergeCell ref="A309:H309"/>
    <mergeCell ref="A276:H276"/>
    <mergeCell ref="B312:B329"/>
    <mergeCell ref="B279:B296"/>
    <mergeCell ref="A324:A326"/>
    <mergeCell ref="C324:C326"/>
    <mergeCell ref="A291:A293"/>
    <mergeCell ref="C291:C293"/>
    <mergeCell ref="A405:H405"/>
    <mergeCell ref="B415:B432"/>
    <mergeCell ref="B378:B395"/>
    <mergeCell ref="A368:H368"/>
    <mergeCell ref="A334:H335"/>
    <mergeCell ref="A390:A392"/>
    <mergeCell ref="C390:C392"/>
    <mergeCell ref="A357:A359"/>
    <mergeCell ref="C357:C359"/>
    <mergeCell ref="A427:A429"/>
    <mergeCell ref="C427:C429"/>
    <mergeCell ref="A258:A260"/>
    <mergeCell ref="C258:C260"/>
    <mergeCell ref="A225:A227"/>
    <mergeCell ref="C225:C227"/>
    <mergeCell ref="A192:A194"/>
    <mergeCell ref="C192:C194"/>
    <mergeCell ref="A159:A161"/>
    <mergeCell ref="C159:C161"/>
    <mergeCell ref="A126:A128"/>
    <mergeCell ref="C126:C128"/>
    <mergeCell ref="A93:A95"/>
    <mergeCell ref="C93:C95"/>
    <mergeCell ref="B81:B98"/>
  </mergeCells>
  <pageMargins left="0.31496062992125984" right="0.11811023622047245" top="0.74803149606299213" bottom="0.74803149606299213" header="0.31496062992125984" footer="0.31496062992125984"/>
  <pageSetup paperSize="9" scale="67" orientation="landscape" r:id="rId1"/>
  <rowBreaks count="11" manualBreakCount="11">
    <brk id="33" max="8" man="1"/>
    <brk id="66" max="16383" man="1"/>
    <brk id="99" max="8" man="1"/>
    <brk id="132" max="16383" man="1"/>
    <brk id="198" max="8" man="1"/>
    <brk id="231" max="8" man="1"/>
    <brk id="264" max="8" man="1"/>
    <brk id="297" max="8" man="1"/>
    <brk id="330" max="8" man="1"/>
    <brk id="363" max="8" man="1"/>
    <brk id="396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1"/>
  <sheetViews>
    <sheetView view="pageBreakPreview" topLeftCell="C239" zoomScale="74" zoomScaleNormal="80" zoomScaleSheetLayoutView="74" workbookViewId="0">
      <selection activeCell="F231" sqref="F231"/>
    </sheetView>
  </sheetViews>
  <sheetFormatPr defaultRowHeight="18.75" x14ac:dyDescent="0.3"/>
  <cols>
    <col min="1" max="1" width="5.42578125" style="45" customWidth="1"/>
    <col min="2" max="2" width="26.42578125" style="45" customWidth="1"/>
    <col min="3" max="3" width="27.85546875" style="362" customWidth="1"/>
    <col min="4" max="4" width="30.140625" style="362" customWidth="1"/>
    <col min="5" max="5" width="18.85546875" style="362" customWidth="1"/>
    <col min="6" max="6" width="29.85546875" style="363" customWidth="1"/>
    <col min="7" max="7" width="27.85546875" style="363" customWidth="1"/>
    <col min="8" max="8" width="28.42578125" style="363" customWidth="1"/>
    <col min="9" max="9" width="3.85546875" customWidth="1"/>
  </cols>
  <sheetData>
    <row r="1" spans="1:13" x14ac:dyDescent="0.3">
      <c r="H1" s="385" t="s">
        <v>120</v>
      </c>
    </row>
    <row r="2" spans="1:13" x14ac:dyDescent="0.3">
      <c r="H2" s="386" t="s">
        <v>404</v>
      </c>
    </row>
    <row r="3" spans="1:13" ht="12.75" customHeight="1" x14ac:dyDescent="0.3">
      <c r="H3" s="387" t="s">
        <v>148</v>
      </c>
    </row>
    <row r="5" spans="1:13" ht="20.25" x14ac:dyDescent="0.3">
      <c r="A5" s="616" t="s">
        <v>288</v>
      </c>
      <c r="B5" s="616"/>
      <c r="C5" s="616"/>
      <c r="D5" s="616"/>
      <c r="E5" s="616"/>
      <c r="F5" s="616"/>
      <c r="G5" s="616"/>
      <c r="H5" s="616"/>
    </row>
    <row r="6" spans="1:13" ht="20.25" x14ac:dyDescent="0.3">
      <c r="A6" s="75"/>
      <c r="B6" s="75"/>
      <c r="C6" s="364"/>
      <c r="D6" s="365" t="s">
        <v>289</v>
      </c>
      <c r="E6" s="366" t="s">
        <v>151</v>
      </c>
      <c r="F6" s="367"/>
      <c r="G6" s="367"/>
      <c r="H6" s="367"/>
    </row>
    <row r="7" spans="1:13" x14ac:dyDescent="0.3">
      <c r="A7" s="69"/>
      <c r="B7" s="69"/>
      <c r="C7" s="368"/>
      <c r="D7" s="368"/>
      <c r="E7" s="369" t="s">
        <v>11</v>
      </c>
      <c r="F7" s="367"/>
      <c r="G7" s="367"/>
      <c r="H7" s="367"/>
    </row>
    <row r="8" spans="1:13" x14ac:dyDescent="0.3">
      <c r="A8" s="69"/>
      <c r="B8" s="69"/>
      <c r="C8" s="368"/>
      <c r="D8" s="368"/>
      <c r="E8" s="371" t="s">
        <v>153</v>
      </c>
      <c r="F8" s="367"/>
      <c r="G8" s="367"/>
      <c r="H8" s="367"/>
    </row>
    <row r="9" spans="1:13" x14ac:dyDescent="0.3">
      <c r="A9" s="69"/>
      <c r="B9" s="69"/>
      <c r="C9" s="368"/>
      <c r="D9" s="371"/>
      <c r="E9" s="370"/>
      <c r="F9" s="367"/>
      <c r="G9" s="367"/>
      <c r="H9" s="367"/>
    </row>
    <row r="10" spans="1:13" ht="23.25" customHeight="1" x14ac:dyDescent="0.3">
      <c r="A10" s="69"/>
      <c r="B10" s="69"/>
      <c r="C10" s="368"/>
      <c r="D10" s="372" t="s">
        <v>303</v>
      </c>
      <c r="E10" s="373" t="s">
        <v>301</v>
      </c>
      <c r="F10" s="374" t="s">
        <v>541</v>
      </c>
      <c r="G10" s="367"/>
      <c r="H10" s="367"/>
    </row>
    <row r="11" spans="1:13" x14ac:dyDescent="0.3">
      <c r="B11" s="71"/>
      <c r="D11" s="375"/>
      <c r="E11" s="375"/>
      <c r="F11" s="374"/>
      <c r="G11" s="374"/>
      <c r="I11" s="71"/>
      <c r="J11" s="71"/>
      <c r="K11" s="72"/>
      <c r="L11" s="72"/>
      <c r="M11" s="72"/>
    </row>
    <row r="12" spans="1:13" s="74" customFormat="1" ht="38.25" customHeight="1" x14ac:dyDescent="0.2">
      <c r="A12" s="617" t="s">
        <v>546</v>
      </c>
      <c r="B12" s="617"/>
      <c r="C12" s="617"/>
      <c r="D12" s="617"/>
      <c r="E12" s="617"/>
      <c r="F12" s="617"/>
      <c r="G12" s="617"/>
      <c r="H12" s="617"/>
    </row>
    <row r="13" spans="1:13" ht="75.75" customHeight="1" x14ac:dyDescent="0.2">
      <c r="A13" s="46" t="s">
        <v>142</v>
      </c>
      <c r="B13" s="46" t="s">
        <v>291</v>
      </c>
      <c r="C13" s="376" t="s">
        <v>292</v>
      </c>
      <c r="D13" s="376" t="s">
        <v>143</v>
      </c>
      <c r="E13" s="376" t="s">
        <v>296</v>
      </c>
      <c r="F13" s="377" t="s">
        <v>295</v>
      </c>
      <c r="G13" s="377" t="s">
        <v>340</v>
      </c>
      <c r="H13" s="377" t="s">
        <v>294</v>
      </c>
    </row>
    <row r="14" spans="1:13" s="213" customFormat="1" ht="12.75" x14ac:dyDescent="0.2">
      <c r="A14" s="389"/>
      <c r="B14" s="389">
        <v>1</v>
      </c>
      <c r="C14" s="390">
        <v>2</v>
      </c>
      <c r="D14" s="390">
        <v>3</v>
      </c>
      <c r="E14" s="390">
        <v>4</v>
      </c>
      <c r="F14" s="390">
        <v>5</v>
      </c>
      <c r="G14" s="390">
        <v>6</v>
      </c>
      <c r="H14" s="390">
        <v>7</v>
      </c>
    </row>
    <row r="15" spans="1:13" s="45" customFormat="1" ht="23.25" customHeight="1" x14ac:dyDescent="0.25">
      <c r="A15" s="47">
        <v>1</v>
      </c>
      <c r="B15" s="611" t="s">
        <v>101</v>
      </c>
      <c r="C15" s="378" t="s">
        <v>144</v>
      </c>
      <c r="D15" s="378" t="s">
        <v>144</v>
      </c>
      <c r="E15" s="378" t="s">
        <v>293</v>
      </c>
      <c r="F15" s="379">
        <v>0.85</v>
      </c>
      <c r="G15" s="379">
        <v>0.93899100000000002</v>
      </c>
      <c r="H15" s="379">
        <f>F15-G15</f>
        <v>-8.8991000000000042E-2</v>
      </c>
    </row>
    <row r="16" spans="1:13" s="45" customFormat="1" ht="23.25" customHeight="1" x14ac:dyDescent="0.25">
      <c r="A16" s="47">
        <v>2</v>
      </c>
      <c r="B16" s="612"/>
      <c r="C16" s="378" t="s">
        <v>145</v>
      </c>
      <c r="D16" s="378" t="s">
        <v>145</v>
      </c>
      <c r="E16" s="378" t="s">
        <v>293</v>
      </c>
      <c r="F16" s="379">
        <v>0.6</v>
      </c>
      <c r="G16" s="379">
        <v>0.62005399999999999</v>
      </c>
      <c r="H16" s="379">
        <f t="shared" ref="H16:H32" si="0">F16-G16</f>
        <v>-2.0054000000000016E-2</v>
      </c>
    </row>
    <row r="17" spans="1:21" ht="23.25" customHeight="1" x14ac:dyDescent="0.2">
      <c r="A17" s="47">
        <v>3</v>
      </c>
      <c r="B17" s="612"/>
      <c r="C17" s="378" t="s">
        <v>150</v>
      </c>
      <c r="D17" s="378" t="str">
        <f>C17</f>
        <v>ООО "КРУГ"</v>
      </c>
      <c r="E17" s="378" t="s">
        <v>293</v>
      </c>
      <c r="F17" s="379">
        <f>'Прил.4_ф-6_ПЛАН налич.возм'!F17</f>
        <v>0.09</v>
      </c>
      <c r="G17" s="379">
        <v>1.8102E-2</v>
      </c>
      <c r="H17" s="379">
        <f t="shared" si="0"/>
        <v>7.189799999999999E-2</v>
      </c>
    </row>
    <row r="18" spans="1:21" ht="23.25" customHeight="1" x14ac:dyDescent="0.2">
      <c r="A18" s="47">
        <v>4</v>
      </c>
      <c r="B18" s="612"/>
      <c r="C18" s="378" t="s">
        <v>149</v>
      </c>
      <c r="D18" s="378" t="str">
        <f t="shared" ref="D18:D32" si="1">C18</f>
        <v>ИП Первухин Л.В.</v>
      </c>
      <c r="E18" s="378" t="s">
        <v>293</v>
      </c>
      <c r="F18" s="379">
        <f>'Прил.4_ф-6_ПЛАН налич.возм'!F18</f>
        <v>1.4E-2</v>
      </c>
      <c r="G18" s="379">
        <v>1.7229000000000001E-2</v>
      </c>
      <c r="H18" s="379">
        <f t="shared" si="0"/>
        <v>-3.229000000000001E-3</v>
      </c>
    </row>
    <row r="19" spans="1:21" ht="23.25" customHeight="1" x14ac:dyDescent="0.2">
      <c r="A19" s="47">
        <v>5</v>
      </c>
      <c r="B19" s="612"/>
      <c r="C19" s="378" t="s">
        <v>146</v>
      </c>
      <c r="D19" s="378" t="str">
        <f t="shared" si="1"/>
        <v>АО "ТНН"</v>
      </c>
      <c r="E19" s="378" t="s">
        <v>293</v>
      </c>
      <c r="F19" s="379">
        <f>'Прил.4_ф-6_ПЛАН налич.возм'!F19</f>
        <v>0.1</v>
      </c>
      <c r="G19" s="379">
        <v>9.5667000000000002E-2</v>
      </c>
      <c r="H19" s="379">
        <f t="shared" si="0"/>
        <v>4.3330000000000035E-3</v>
      </c>
    </row>
    <row r="20" spans="1:21" ht="23.25" customHeight="1" x14ac:dyDescent="0.2">
      <c r="A20" s="47">
        <v>6</v>
      </c>
      <c r="B20" s="612"/>
      <c r="C20" s="378" t="s">
        <v>146</v>
      </c>
      <c r="D20" s="378" t="str">
        <f t="shared" ref="D20" si="2">C20</f>
        <v>АО "ТНН"</v>
      </c>
      <c r="E20" s="378" t="s">
        <v>293</v>
      </c>
      <c r="F20" s="379">
        <f>'Прил.4_ф-6_ПЛАН налич.возм'!F20</f>
        <v>2.5000000000000001E-2</v>
      </c>
      <c r="G20" s="379">
        <v>2.511E-2</v>
      </c>
      <c r="H20" s="379">
        <f t="shared" si="0"/>
        <v>-1.0999999999999899E-4</v>
      </c>
    </row>
    <row r="21" spans="1:21" ht="23.25" customHeight="1" x14ac:dyDescent="0.2">
      <c r="A21" s="47">
        <v>7</v>
      </c>
      <c r="B21" s="612"/>
      <c r="C21" s="378" t="s">
        <v>147</v>
      </c>
      <c r="D21" s="378" t="str">
        <f t="shared" si="1"/>
        <v>АО "РЭД"</v>
      </c>
      <c r="E21" s="378" t="s">
        <v>293</v>
      </c>
      <c r="F21" s="379">
        <f>'Прил.4_ф-6_ПЛАН налич.возм'!F21</f>
        <v>0.25</v>
      </c>
      <c r="G21" s="379">
        <v>0.111072</v>
      </c>
      <c r="H21" s="379">
        <f t="shared" si="0"/>
        <v>0.138928</v>
      </c>
    </row>
    <row r="22" spans="1:21" ht="23.25" customHeight="1" x14ac:dyDescent="0.2">
      <c r="A22" s="47">
        <v>8</v>
      </c>
      <c r="B22" s="612"/>
      <c r="C22" s="378" t="s">
        <v>334</v>
      </c>
      <c r="D22" s="378" t="str">
        <f t="shared" si="1"/>
        <v>ООО "РАМА"</v>
      </c>
      <c r="E22" s="378" t="s">
        <v>293</v>
      </c>
      <c r="F22" s="379">
        <f>'Прил.4_ф-6_ПЛАН налич.возм'!F22</f>
        <v>3.0200000000000001E-2</v>
      </c>
      <c r="G22" s="379">
        <v>2.5246000000000001E-2</v>
      </c>
      <c r="H22" s="379">
        <f t="shared" si="0"/>
        <v>4.9540000000000001E-3</v>
      </c>
    </row>
    <row r="23" spans="1:21" ht="23.25" customHeight="1" x14ac:dyDescent="0.2">
      <c r="A23" s="47">
        <v>9</v>
      </c>
      <c r="B23" s="612"/>
      <c r="C23" s="378" t="s">
        <v>383</v>
      </c>
      <c r="D23" s="378" t="str">
        <f t="shared" si="1"/>
        <v>ООО "Промсырье"</v>
      </c>
      <c r="E23" s="378" t="s">
        <v>293</v>
      </c>
      <c r="F23" s="379">
        <f>'Прил.4_ф-6_ПЛАН налич.возм'!F23</f>
        <v>0.01</v>
      </c>
      <c r="G23" s="379">
        <v>2E-3</v>
      </c>
      <c r="H23" s="379">
        <f t="shared" si="0"/>
        <v>8.0000000000000002E-3</v>
      </c>
    </row>
    <row r="24" spans="1:21" ht="23.25" customHeight="1" x14ac:dyDescent="0.2">
      <c r="A24" s="47">
        <v>10</v>
      </c>
      <c r="B24" s="612"/>
      <c r="C24" s="378" t="s">
        <v>477</v>
      </c>
      <c r="D24" s="378" t="str">
        <f>C24</f>
        <v>ООО "ЧМСК"</v>
      </c>
      <c r="E24" s="378" t="s">
        <v>293</v>
      </c>
      <c r="F24" s="379">
        <f>'Прил.4_ф-6_ПЛАН налич.возм'!F24</f>
        <v>0</v>
      </c>
      <c r="G24" s="379">
        <v>0.01</v>
      </c>
      <c r="H24" s="379">
        <f t="shared" si="0"/>
        <v>-0.01</v>
      </c>
      <c r="J24" s="342"/>
      <c r="K24" s="343"/>
      <c r="L24" s="344"/>
      <c r="M24" s="345"/>
      <c r="N24" s="346"/>
      <c r="O24" s="347"/>
      <c r="P24" s="348"/>
      <c r="Q24" s="349"/>
      <c r="R24" s="350"/>
      <c r="S24" s="351"/>
      <c r="T24" s="352"/>
      <c r="U24" s="353"/>
    </row>
    <row r="25" spans="1:21" ht="23.25" customHeight="1" x14ac:dyDescent="0.2">
      <c r="A25" s="395">
        <v>11</v>
      </c>
      <c r="B25" s="612"/>
      <c r="C25" s="378" t="s">
        <v>485</v>
      </c>
      <c r="D25" s="378" t="s">
        <v>485</v>
      </c>
      <c r="E25" s="378" t="s">
        <v>293</v>
      </c>
      <c r="F25" s="379">
        <f>'Прил.4_ф-6_ПЛАН налич.возм'!F25</f>
        <v>0</v>
      </c>
      <c r="G25" s="379">
        <v>1.0479E-2</v>
      </c>
      <c r="H25" s="379">
        <f t="shared" si="0"/>
        <v>-1.0479E-2</v>
      </c>
      <c r="J25" s="342"/>
      <c r="K25" s="343"/>
      <c r="L25" s="344"/>
      <c r="M25" s="345"/>
      <c r="N25" s="346"/>
      <c r="O25" s="347"/>
      <c r="P25" s="348"/>
      <c r="Q25" s="349"/>
      <c r="R25" s="350"/>
      <c r="S25" s="351"/>
      <c r="T25" s="352"/>
      <c r="U25" s="353"/>
    </row>
    <row r="26" spans="1:21" ht="24" customHeight="1" x14ac:dyDescent="0.2">
      <c r="A26" s="454"/>
      <c r="B26" s="612"/>
      <c r="C26" s="456" t="s">
        <v>518</v>
      </c>
      <c r="D26" s="456" t="s">
        <v>518</v>
      </c>
      <c r="E26" s="378" t="s">
        <v>293</v>
      </c>
      <c r="F26" s="379">
        <f>'Прил.4_ф-6_ПЛАН налич.возм'!F26</f>
        <v>0</v>
      </c>
      <c r="G26" s="397">
        <v>0.121006</v>
      </c>
      <c r="H26" s="379">
        <f t="shared" si="0"/>
        <v>-0.121006</v>
      </c>
    </row>
    <row r="27" spans="1:21" ht="23.25" customHeight="1" x14ac:dyDescent="0.2">
      <c r="A27" s="605">
        <v>12</v>
      </c>
      <c r="B27" s="612"/>
      <c r="C27" s="608" t="s">
        <v>394</v>
      </c>
      <c r="D27" s="378" t="s">
        <v>479</v>
      </c>
      <c r="E27" s="378" t="s">
        <v>293</v>
      </c>
      <c r="F27" s="379">
        <f>'Прил.4_ф-6_ПЛАН налич.возм'!F27</f>
        <v>0</v>
      </c>
      <c r="G27" s="379">
        <v>3.4465999999999997E-2</v>
      </c>
      <c r="H27" s="379">
        <f t="shared" si="0"/>
        <v>-3.4465999999999997E-2</v>
      </c>
    </row>
    <row r="28" spans="1:21" ht="23.25" customHeight="1" x14ac:dyDescent="0.2">
      <c r="A28" s="606"/>
      <c r="B28" s="612"/>
      <c r="C28" s="609"/>
      <c r="D28" s="378" t="s">
        <v>478</v>
      </c>
      <c r="E28" s="378" t="s">
        <v>293</v>
      </c>
      <c r="F28" s="379">
        <f>'Прил.4_ф-6_ПЛАН налич.возм'!F28</f>
        <v>0</v>
      </c>
      <c r="G28" s="379">
        <v>0.213756</v>
      </c>
      <c r="H28" s="379">
        <f t="shared" si="0"/>
        <v>-0.213756</v>
      </c>
    </row>
    <row r="29" spans="1:21" ht="23.25" customHeight="1" x14ac:dyDescent="0.2">
      <c r="A29" s="607"/>
      <c r="B29" s="612"/>
      <c r="C29" s="610"/>
      <c r="D29" s="378" t="s">
        <v>480</v>
      </c>
      <c r="E29" s="378" t="s">
        <v>293</v>
      </c>
      <c r="F29" s="379">
        <f>'Прил.4_ф-6_ПЛАН налич.возм'!F29</f>
        <v>0</v>
      </c>
      <c r="G29" s="379">
        <v>6.2511999999999998E-2</v>
      </c>
      <c r="H29" s="379">
        <f t="shared" si="0"/>
        <v>-6.2511999999999998E-2</v>
      </c>
    </row>
    <row r="30" spans="1:21" ht="30.75" customHeight="1" x14ac:dyDescent="0.2">
      <c r="A30" s="396">
        <v>13</v>
      </c>
      <c r="B30" s="612"/>
      <c r="C30" s="378" t="s">
        <v>481</v>
      </c>
      <c r="D30" s="378" t="s">
        <v>481</v>
      </c>
      <c r="E30" s="378" t="s">
        <v>293</v>
      </c>
      <c r="F30" s="379">
        <f>'Прил.4_ф-6_ПЛАН налич.возм'!F30</f>
        <v>0</v>
      </c>
      <c r="G30" s="379"/>
      <c r="H30" s="379">
        <f t="shared" si="0"/>
        <v>0</v>
      </c>
    </row>
    <row r="31" spans="1:21" ht="30.75" customHeight="1" x14ac:dyDescent="0.2">
      <c r="A31" s="47">
        <v>14</v>
      </c>
      <c r="B31" s="612"/>
      <c r="C31" s="378" t="s">
        <v>154</v>
      </c>
      <c r="D31" s="378" t="str">
        <f t="shared" si="1"/>
        <v>ООО "Лизард"</v>
      </c>
      <c r="E31" s="378" t="s">
        <v>293</v>
      </c>
      <c r="F31" s="379">
        <f>'Прил.4_ф-6_ПЛАН налич.возм'!F31</f>
        <v>0</v>
      </c>
      <c r="G31" s="379"/>
      <c r="H31" s="379">
        <f t="shared" si="0"/>
        <v>0</v>
      </c>
    </row>
    <row r="32" spans="1:21" ht="53.25" customHeight="1" x14ac:dyDescent="0.2">
      <c r="A32" s="47">
        <v>15</v>
      </c>
      <c r="B32" s="613"/>
      <c r="C32" s="378" t="s">
        <v>155</v>
      </c>
      <c r="D32" s="378" t="str">
        <f t="shared" si="1"/>
        <v>ООО "Научно-производственный центр гидроавтоматики"</v>
      </c>
      <c r="E32" s="378" t="s">
        <v>293</v>
      </c>
      <c r="F32" s="379">
        <f>'Прил.4_ф-6_ПЛАН налич.возм'!F32</f>
        <v>0</v>
      </c>
      <c r="G32" s="379"/>
      <c r="H32" s="379">
        <f t="shared" si="0"/>
        <v>0</v>
      </c>
    </row>
    <row r="33" spans="1:13" x14ac:dyDescent="0.25">
      <c r="A33" s="227"/>
      <c r="B33" s="227" t="s">
        <v>410</v>
      </c>
      <c r="C33" s="381"/>
      <c r="D33" s="381"/>
      <c r="E33" s="381"/>
      <c r="F33" s="379">
        <f>SUM(F15:F32)</f>
        <v>1.9692000000000001</v>
      </c>
      <c r="G33" s="379">
        <f>SUM(G15:G32)</f>
        <v>2.3056899999999998</v>
      </c>
      <c r="H33" s="379">
        <f>SUM(H15:H32)</f>
        <v>-0.33649000000000007</v>
      </c>
    </row>
    <row r="34" spans="1:13" x14ac:dyDescent="0.3">
      <c r="H34" s="385" t="s">
        <v>120</v>
      </c>
    </row>
    <row r="35" spans="1:13" x14ac:dyDescent="0.3">
      <c r="H35" s="386" t="s">
        <v>404</v>
      </c>
    </row>
    <row r="36" spans="1:13" ht="12.75" customHeight="1" x14ac:dyDescent="0.3">
      <c r="H36" s="387" t="s">
        <v>148</v>
      </c>
    </row>
    <row r="38" spans="1:13" ht="20.25" x14ac:dyDescent="0.3">
      <c r="A38" s="616" t="s">
        <v>288</v>
      </c>
      <c r="B38" s="616"/>
      <c r="C38" s="616"/>
      <c r="D38" s="616"/>
      <c r="E38" s="616"/>
      <c r="F38" s="616"/>
      <c r="G38" s="616"/>
      <c r="H38" s="616"/>
    </row>
    <row r="39" spans="1:13" ht="20.25" x14ac:dyDescent="0.3">
      <c r="A39" s="75"/>
      <c r="B39" s="75"/>
      <c r="C39" s="364"/>
      <c r="D39" s="365" t="s">
        <v>289</v>
      </c>
      <c r="E39" s="366" t="s">
        <v>151</v>
      </c>
      <c r="F39" s="367"/>
      <c r="G39" s="367"/>
      <c r="H39" s="367"/>
    </row>
    <row r="40" spans="1:13" x14ac:dyDescent="0.3">
      <c r="A40" s="69"/>
      <c r="B40" s="69"/>
      <c r="C40" s="368"/>
      <c r="D40" s="368"/>
      <c r="E40" s="369" t="s">
        <v>11</v>
      </c>
      <c r="F40" s="367"/>
      <c r="G40" s="367"/>
      <c r="H40" s="367"/>
    </row>
    <row r="41" spans="1:13" x14ac:dyDescent="0.3">
      <c r="A41" s="69"/>
      <c r="B41" s="69"/>
      <c r="C41" s="368"/>
      <c r="D41" s="368"/>
      <c r="E41" s="371" t="s">
        <v>153</v>
      </c>
      <c r="F41" s="367"/>
      <c r="G41" s="367"/>
      <c r="H41" s="367"/>
    </row>
    <row r="42" spans="1:13" x14ac:dyDescent="0.3">
      <c r="A42" s="69"/>
      <c r="B42" s="69"/>
      <c r="C42" s="368"/>
      <c r="D42" s="371"/>
      <c r="E42" s="370"/>
      <c r="F42" s="367"/>
      <c r="G42" s="367"/>
      <c r="H42" s="367"/>
    </row>
    <row r="43" spans="1:13" ht="17.25" customHeight="1" x14ac:dyDescent="0.3">
      <c r="A43" s="69"/>
      <c r="B43" s="69"/>
      <c r="C43" s="368"/>
      <c r="D43" s="372" t="s">
        <v>303</v>
      </c>
      <c r="E43" s="373" t="s">
        <v>300</v>
      </c>
      <c r="F43" s="374" t="s">
        <v>541</v>
      </c>
      <c r="G43" s="367"/>
      <c r="H43" s="367"/>
    </row>
    <row r="44" spans="1:13" x14ac:dyDescent="0.3">
      <c r="B44" s="71"/>
      <c r="D44" s="375"/>
      <c r="E44" s="375"/>
      <c r="F44" s="374"/>
      <c r="G44" s="374"/>
      <c r="I44" s="71"/>
      <c r="J44" s="71"/>
      <c r="K44" s="72"/>
      <c r="L44" s="72"/>
      <c r="M44" s="72"/>
    </row>
    <row r="45" spans="1:13" s="74" customFormat="1" ht="24.75" customHeight="1" x14ac:dyDescent="0.2">
      <c r="A45" s="617" t="s">
        <v>547</v>
      </c>
      <c r="B45" s="617"/>
      <c r="C45" s="617"/>
      <c r="D45" s="617"/>
      <c r="E45" s="617"/>
      <c r="F45" s="617"/>
      <c r="G45" s="617"/>
      <c r="H45" s="617"/>
    </row>
    <row r="46" spans="1:13" ht="75.75" customHeight="1" x14ac:dyDescent="0.2">
      <c r="A46" s="46" t="s">
        <v>142</v>
      </c>
      <c r="B46" s="46" t="s">
        <v>291</v>
      </c>
      <c r="C46" s="376" t="s">
        <v>292</v>
      </c>
      <c r="D46" s="376" t="s">
        <v>143</v>
      </c>
      <c r="E46" s="376" t="s">
        <v>296</v>
      </c>
      <c r="F46" s="377" t="s">
        <v>295</v>
      </c>
      <c r="G46" s="377" t="s">
        <v>340</v>
      </c>
      <c r="H46" s="377" t="s">
        <v>294</v>
      </c>
    </row>
    <row r="47" spans="1:13" s="213" customFormat="1" ht="12.75" x14ac:dyDescent="0.2">
      <c r="A47" s="389"/>
      <c r="B47" s="389">
        <v>1</v>
      </c>
      <c r="C47" s="390">
        <v>2</v>
      </c>
      <c r="D47" s="390">
        <v>3</v>
      </c>
      <c r="E47" s="390">
        <v>4</v>
      </c>
      <c r="F47" s="390">
        <v>5</v>
      </c>
      <c r="G47" s="390">
        <v>6</v>
      </c>
      <c r="H47" s="390">
        <v>7</v>
      </c>
    </row>
    <row r="48" spans="1:13" ht="23.25" customHeight="1" x14ac:dyDescent="0.2">
      <c r="A48" s="47">
        <v>1</v>
      </c>
      <c r="B48" s="611" t="s">
        <v>101</v>
      </c>
      <c r="C48" s="378" t="s">
        <v>144</v>
      </c>
      <c r="D48" s="378" t="s">
        <v>144</v>
      </c>
      <c r="E48" s="378" t="s">
        <v>293</v>
      </c>
      <c r="F48" s="379">
        <v>0.75</v>
      </c>
      <c r="G48" s="379">
        <v>0.61443099999999995</v>
      </c>
      <c r="H48" s="379">
        <f t="shared" ref="H48:H65" si="3">F48-G48</f>
        <v>0.13556900000000005</v>
      </c>
    </row>
    <row r="49" spans="1:21" ht="23.25" customHeight="1" x14ac:dyDescent="0.2">
      <c r="A49" s="47">
        <v>2</v>
      </c>
      <c r="B49" s="612"/>
      <c r="C49" s="378" t="s">
        <v>145</v>
      </c>
      <c r="D49" s="378" t="s">
        <v>145</v>
      </c>
      <c r="E49" s="378" t="s">
        <v>293</v>
      </c>
      <c r="F49" s="379">
        <v>0.5</v>
      </c>
      <c r="G49" s="379">
        <v>0.53392499999999998</v>
      </c>
      <c r="H49" s="379">
        <f t="shared" si="3"/>
        <v>-3.3924999999999983E-2</v>
      </c>
    </row>
    <row r="50" spans="1:21" ht="23.25" customHeight="1" x14ac:dyDescent="0.2">
      <c r="A50" s="47">
        <v>3</v>
      </c>
      <c r="B50" s="612"/>
      <c r="C50" s="378" t="s">
        <v>150</v>
      </c>
      <c r="D50" s="378" t="str">
        <f>C50</f>
        <v>ООО "КРУГ"</v>
      </c>
      <c r="E50" s="378" t="s">
        <v>293</v>
      </c>
      <c r="F50" s="379">
        <f>'Прил.4_ф-6_ПЛАН налич.возм'!F50</f>
        <v>0.1</v>
      </c>
      <c r="G50" s="379">
        <v>1.5429E-2</v>
      </c>
      <c r="H50" s="379">
        <f t="shared" si="3"/>
        <v>8.4571000000000007E-2</v>
      </c>
    </row>
    <row r="51" spans="1:21" ht="23.25" customHeight="1" x14ac:dyDescent="0.2">
      <c r="A51" s="47">
        <v>4</v>
      </c>
      <c r="B51" s="612"/>
      <c r="C51" s="378" t="s">
        <v>149</v>
      </c>
      <c r="D51" s="378" t="str">
        <f t="shared" ref="D51:D65" si="4">C51</f>
        <v>ИП Первухин Л.В.</v>
      </c>
      <c r="E51" s="378" t="s">
        <v>293</v>
      </c>
      <c r="F51" s="379">
        <f>'Прил.4_ф-6_ПЛАН налич.возм'!F51</f>
        <v>1.2E-2</v>
      </c>
      <c r="G51" s="379">
        <v>1.8048000000000002E-2</v>
      </c>
      <c r="H51" s="379">
        <f t="shared" si="3"/>
        <v>-6.0480000000000013E-3</v>
      </c>
    </row>
    <row r="52" spans="1:21" ht="23.25" customHeight="1" x14ac:dyDescent="0.2">
      <c r="A52" s="47">
        <v>5</v>
      </c>
      <c r="B52" s="612"/>
      <c r="C52" s="378" t="s">
        <v>146</v>
      </c>
      <c r="D52" s="378" t="str">
        <f t="shared" si="4"/>
        <v>АО "ТНН"</v>
      </c>
      <c r="E52" s="378" t="s">
        <v>293</v>
      </c>
      <c r="F52" s="379">
        <f>'Прил.4_ф-6_ПЛАН налич.возм'!F52</f>
        <v>0.08</v>
      </c>
      <c r="G52" s="379">
        <v>7.1082999999999993E-2</v>
      </c>
      <c r="H52" s="379">
        <f t="shared" si="3"/>
        <v>8.9170000000000083E-3</v>
      </c>
    </row>
    <row r="53" spans="1:21" ht="23.25" customHeight="1" x14ac:dyDescent="0.2">
      <c r="A53" s="47">
        <v>6</v>
      </c>
      <c r="B53" s="612"/>
      <c r="C53" s="378" t="s">
        <v>146</v>
      </c>
      <c r="D53" s="378" t="str">
        <f t="shared" ref="D53" si="5">C53</f>
        <v>АО "ТНН"</v>
      </c>
      <c r="E53" s="378" t="s">
        <v>293</v>
      </c>
      <c r="F53" s="379">
        <f>'Прил.4_ф-6_ПЛАН налич.возм'!F53</f>
        <v>0.02</v>
      </c>
      <c r="G53" s="379">
        <v>2.0362999999999999E-2</v>
      </c>
      <c r="H53" s="379">
        <f t="shared" si="3"/>
        <v>-3.6299999999999874E-4</v>
      </c>
    </row>
    <row r="54" spans="1:21" ht="23.25" customHeight="1" x14ac:dyDescent="0.2">
      <c r="A54" s="47">
        <v>7</v>
      </c>
      <c r="B54" s="612"/>
      <c r="C54" s="378" t="s">
        <v>147</v>
      </c>
      <c r="D54" s="378" t="str">
        <f t="shared" si="4"/>
        <v>АО "РЭД"</v>
      </c>
      <c r="E54" s="378" t="s">
        <v>293</v>
      </c>
      <c r="F54" s="379">
        <f>'Прил.4_ф-6_ПЛАН налич.возм'!F54</f>
        <v>0.23</v>
      </c>
      <c r="G54" s="379">
        <v>7.5244000000000005E-2</v>
      </c>
      <c r="H54" s="379">
        <f t="shared" si="3"/>
        <v>0.154756</v>
      </c>
    </row>
    <row r="55" spans="1:21" ht="23.25" customHeight="1" x14ac:dyDescent="0.2">
      <c r="A55" s="47">
        <v>8</v>
      </c>
      <c r="B55" s="612"/>
      <c r="C55" s="378" t="s">
        <v>334</v>
      </c>
      <c r="D55" s="378" t="str">
        <f t="shared" si="4"/>
        <v>ООО "РАМА"</v>
      </c>
      <c r="E55" s="378" t="s">
        <v>293</v>
      </c>
      <c r="F55" s="379">
        <f>'Прил.4_ф-6_ПЛАН налич.возм'!F55</f>
        <v>2.7199999999999998E-2</v>
      </c>
      <c r="G55" s="379">
        <v>1.5939999999999999E-2</v>
      </c>
      <c r="H55" s="379">
        <f t="shared" si="3"/>
        <v>1.1259999999999999E-2</v>
      </c>
    </row>
    <row r="56" spans="1:21" ht="23.25" customHeight="1" x14ac:dyDescent="0.2">
      <c r="A56" s="47">
        <v>9</v>
      </c>
      <c r="B56" s="612"/>
      <c r="C56" s="378" t="s">
        <v>383</v>
      </c>
      <c r="D56" s="378" t="str">
        <f t="shared" si="4"/>
        <v>ООО "Промсырье"</v>
      </c>
      <c r="E56" s="378" t="s">
        <v>293</v>
      </c>
      <c r="F56" s="379">
        <f>'Прил.4_ф-6_ПЛАН налич.возм'!F56</f>
        <v>8.9999999999999993E-3</v>
      </c>
      <c r="G56" s="379">
        <v>2.0309999999999998E-3</v>
      </c>
      <c r="H56" s="379">
        <f t="shared" si="3"/>
        <v>6.9689999999999995E-3</v>
      </c>
    </row>
    <row r="57" spans="1:21" ht="23.25" customHeight="1" x14ac:dyDescent="0.2">
      <c r="A57" s="47">
        <v>10</v>
      </c>
      <c r="B57" s="612"/>
      <c r="C57" s="378" t="s">
        <v>477</v>
      </c>
      <c r="D57" s="378" t="str">
        <f>C57</f>
        <v>ООО "ЧМСК"</v>
      </c>
      <c r="E57" s="378" t="s">
        <v>293</v>
      </c>
      <c r="F57" s="379">
        <f>'Прил.4_ф-6_ПЛАН налич.возм'!F57</f>
        <v>0</v>
      </c>
      <c r="G57" s="379">
        <v>9.6109999999999998E-3</v>
      </c>
      <c r="H57" s="379">
        <f t="shared" si="3"/>
        <v>-9.6109999999999998E-3</v>
      </c>
      <c r="J57" s="342"/>
      <c r="K57" s="343"/>
      <c r="L57" s="344"/>
      <c r="M57" s="345"/>
      <c r="N57" s="346"/>
      <c r="O57" s="347"/>
      <c r="P57" s="348"/>
      <c r="Q57" s="349"/>
      <c r="R57" s="350"/>
      <c r="S57" s="351"/>
      <c r="T57" s="352"/>
      <c r="U57" s="353"/>
    </row>
    <row r="58" spans="1:21" ht="23.25" customHeight="1" x14ac:dyDescent="0.2">
      <c r="A58" s="395">
        <v>11</v>
      </c>
      <c r="B58" s="612"/>
      <c r="C58" s="378" t="s">
        <v>485</v>
      </c>
      <c r="D58" s="378" t="s">
        <v>485</v>
      </c>
      <c r="E58" s="378" t="s">
        <v>293</v>
      </c>
      <c r="F58" s="379">
        <f>'Прил.4_ф-6_ПЛАН налич.возм'!F58</f>
        <v>0</v>
      </c>
      <c r="G58" s="379">
        <v>7.8289999999999992E-3</v>
      </c>
      <c r="H58" s="379">
        <f t="shared" si="3"/>
        <v>-7.8289999999999992E-3</v>
      </c>
      <c r="J58" s="342"/>
      <c r="K58" s="343"/>
      <c r="L58" s="344"/>
      <c r="M58" s="345"/>
      <c r="N58" s="346"/>
      <c r="O58" s="347"/>
      <c r="P58" s="348"/>
      <c r="Q58" s="349"/>
      <c r="R58" s="350"/>
      <c r="S58" s="351"/>
      <c r="T58" s="352"/>
      <c r="U58" s="353"/>
    </row>
    <row r="59" spans="1:21" ht="24" customHeight="1" x14ac:dyDescent="0.2">
      <c r="A59" s="454"/>
      <c r="B59" s="612"/>
      <c r="C59" s="456" t="s">
        <v>518</v>
      </c>
      <c r="D59" s="456" t="s">
        <v>518</v>
      </c>
      <c r="E59" s="378" t="s">
        <v>293</v>
      </c>
      <c r="F59" s="379">
        <f>'Прил.4_ф-6_ПЛАН налич.возм'!F59</f>
        <v>0</v>
      </c>
      <c r="G59" s="397">
        <v>8.8001999999999997E-2</v>
      </c>
      <c r="H59" s="379">
        <f t="shared" ref="H59" si="6">F59-G59</f>
        <v>-8.8001999999999997E-2</v>
      </c>
    </row>
    <row r="60" spans="1:21" ht="23.25" customHeight="1" x14ac:dyDescent="0.2">
      <c r="A60" s="605">
        <v>12</v>
      </c>
      <c r="B60" s="612"/>
      <c r="C60" s="608" t="s">
        <v>394</v>
      </c>
      <c r="D60" s="378" t="s">
        <v>479</v>
      </c>
      <c r="E60" s="378" t="s">
        <v>293</v>
      </c>
      <c r="F60" s="379">
        <f>'Прил.4_ф-6_ПЛАН налич.возм'!F60</f>
        <v>0</v>
      </c>
      <c r="G60" s="379">
        <v>2.3945999999999999E-2</v>
      </c>
      <c r="H60" s="379">
        <f t="shared" si="3"/>
        <v>-2.3945999999999999E-2</v>
      </c>
    </row>
    <row r="61" spans="1:21" ht="23.25" customHeight="1" x14ac:dyDescent="0.2">
      <c r="A61" s="606"/>
      <c r="B61" s="612"/>
      <c r="C61" s="609"/>
      <c r="D61" s="378" t="s">
        <v>478</v>
      </c>
      <c r="E61" s="378" t="s">
        <v>293</v>
      </c>
      <c r="F61" s="379">
        <f>'Прил.4_ф-6_ПЛАН налич.возм'!F61</f>
        <v>0</v>
      </c>
      <c r="G61" s="379">
        <v>0.18049499999999999</v>
      </c>
      <c r="H61" s="379">
        <f t="shared" si="3"/>
        <v>-0.18049499999999999</v>
      </c>
    </row>
    <row r="62" spans="1:21" ht="23.25" customHeight="1" x14ac:dyDescent="0.2">
      <c r="A62" s="607"/>
      <c r="B62" s="612"/>
      <c r="C62" s="610"/>
      <c r="D62" s="378" t="s">
        <v>480</v>
      </c>
      <c r="E62" s="378" t="s">
        <v>293</v>
      </c>
      <c r="F62" s="379">
        <f>'Прил.4_ф-6_ПЛАН налич.возм'!F62</f>
        <v>0</v>
      </c>
      <c r="G62" s="379">
        <v>4.9799000000000003E-2</v>
      </c>
      <c r="H62" s="379">
        <f t="shared" si="3"/>
        <v>-4.9799000000000003E-2</v>
      </c>
    </row>
    <row r="63" spans="1:21" ht="30.75" customHeight="1" x14ac:dyDescent="0.2">
      <c r="A63" s="396">
        <v>13</v>
      </c>
      <c r="B63" s="612"/>
      <c r="C63" s="378" t="s">
        <v>481</v>
      </c>
      <c r="D63" s="378" t="s">
        <v>481</v>
      </c>
      <c r="E63" s="378" t="s">
        <v>293</v>
      </c>
      <c r="F63" s="379">
        <f>'Прил.4_ф-6_ПЛАН налич.возм'!F63</f>
        <v>0</v>
      </c>
      <c r="G63" s="379">
        <v>0</v>
      </c>
      <c r="H63" s="379">
        <f t="shared" si="3"/>
        <v>0</v>
      </c>
    </row>
    <row r="64" spans="1:21" ht="30.75" customHeight="1" x14ac:dyDescent="0.2">
      <c r="A64" s="47">
        <v>14</v>
      </c>
      <c r="B64" s="612"/>
      <c r="C64" s="378" t="s">
        <v>154</v>
      </c>
      <c r="D64" s="378" t="str">
        <f t="shared" si="4"/>
        <v>ООО "Лизард"</v>
      </c>
      <c r="E64" s="378" t="s">
        <v>293</v>
      </c>
      <c r="F64" s="379">
        <f>'Прил.4_ф-6_ПЛАН налич.возм'!F64</f>
        <v>0</v>
      </c>
      <c r="G64" s="379">
        <v>0</v>
      </c>
      <c r="H64" s="379">
        <f t="shared" si="3"/>
        <v>0</v>
      </c>
    </row>
    <row r="65" spans="1:13" ht="49.5" customHeight="1" x14ac:dyDescent="0.2">
      <c r="A65" s="47">
        <v>15</v>
      </c>
      <c r="B65" s="613"/>
      <c r="C65" s="378" t="s">
        <v>155</v>
      </c>
      <c r="D65" s="378" t="str">
        <f t="shared" si="4"/>
        <v>ООО "Научно-производственный центр гидроавтоматики"</v>
      </c>
      <c r="E65" s="378" t="s">
        <v>293</v>
      </c>
      <c r="F65" s="379">
        <f>'Прил.4_ф-6_ПЛАН налич.возм'!F65</f>
        <v>0</v>
      </c>
      <c r="G65" s="379">
        <v>0</v>
      </c>
      <c r="H65" s="379">
        <f t="shared" si="3"/>
        <v>0</v>
      </c>
    </row>
    <row r="66" spans="1:13" x14ac:dyDescent="0.25">
      <c r="A66" s="227"/>
      <c r="B66" s="227" t="s">
        <v>410</v>
      </c>
      <c r="C66" s="381"/>
      <c r="D66" s="381"/>
      <c r="E66" s="381"/>
      <c r="F66" s="379">
        <f>SUM(F48:F65)</f>
        <v>1.7282</v>
      </c>
      <c r="G66" s="379">
        <f>SUM(G48:G65)</f>
        <v>1.7261759999999999</v>
      </c>
      <c r="H66" s="379">
        <f>SUM(H48:H65)</f>
        <v>2.0240000000001715E-3</v>
      </c>
    </row>
    <row r="67" spans="1:13" x14ac:dyDescent="0.3">
      <c r="H67" s="385" t="s">
        <v>120</v>
      </c>
    </row>
    <row r="68" spans="1:13" x14ac:dyDescent="0.3">
      <c r="H68" s="386" t="s">
        <v>404</v>
      </c>
    </row>
    <row r="69" spans="1:13" ht="12.75" customHeight="1" x14ac:dyDescent="0.3">
      <c r="H69" s="387" t="s">
        <v>148</v>
      </c>
    </row>
    <row r="71" spans="1:13" ht="20.25" x14ac:dyDescent="0.3">
      <c r="A71" s="616" t="s">
        <v>288</v>
      </c>
      <c r="B71" s="616"/>
      <c r="C71" s="616"/>
      <c r="D71" s="616"/>
      <c r="E71" s="616"/>
      <c r="F71" s="616"/>
      <c r="G71" s="616"/>
      <c r="H71" s="616"/>
    </row>
    <row r="72" spans="1:13" ht="20.25" x14ac:dyDescent="0.3">
      <c r="A72" s="75"/>
      <c r="B72" s="75"/>
      <c r="C72" s="364"/>
      <c r="D72" s="365" t="s">
        <v>289</v>
      </c>
      <c r="E72" s="366" t="s">
        <v>151</v>
      </c>
      <c r="F72" s="367"/>
      <c r="G72" s="367"/>
      <c r="H72" s="367"/>
    </row>
    <row r="73" spans="1:13" x14ac:dyDescent="0.3">
      <c r="A73" s="69"/>
      <c r="B73" s="69"/>
      <c r="C73" s="368"/>
      <c r="D73" s="368"/>
      <c r="E73" s="369" t="s">
        <v>11</v>
      </c>
      <c r="F73" s="367"/>
      <c r="G73" s="367"/>
      <c r="H73" s="367"/>
    </row>
    <row r="74" spans="1:13" x14ac:dyDescent="0.3">
      <c r="A74" s="69"/>
      <c r="B74" s="69"/>
      <c r="C74" s="368"/>
      <c r="D74" s="368"/>
      <c r="E74" s="371" t="s">
        <v>153</v>
      </c>
      <c r="F74" s="367"/>
      <c r="G74" s="367"/>
      <c r="H74" s="367"/>
    </row>
    <row r="75" spans="1:13" x14ac:dyDescent="0.3">
      <c r="A75" s="69"/>
      <c r="B75" s="69"/>
      <c r="C75" s="368"/>
      <c r="D75" s="371"/>
      <c r="E75" s="370"/>
      <c r="F75" s="367"/>
      <c r="G75" s="367"/>
      <c r="H75" s="367"/>
    </row>
    <row r="76" spans="1:13" ht="27" customHeight="1" x14ac:dyDescent="0.3">
      <c r="A76" s="69"/>
      <c r="B76" s="69"/>
      <c r="C76" s="368"/>
      <c r="D76" s="372" t="s">
        <v>303</v>
      </c>
      <c r="E76" s="373" t="s">
        <v>299</v>
      </c>
      <c r="F76" s="374" t="s">
        <v>541</v>
      </c>
      <c r="G76" s="367"/>
      <c r="H76" s="367"/>
    </row>
    <row r="77" spans="1:13" x14ac:dyDescent="0.3">
      <c r="B77" s="71"/>
      <c r="D77" s="375"/>
      <c r="E77" s="375"/>
      <c r="F77" s="374"/>
      <c r="G77" s="374"/>
      <c r="I77" s="71"/>
      <c r="J77" s="71"/>
      <c r="K77" s="72"/>
      <c r="L77" s="72"/>
      <c r="M77" s="72"/>
    </row>
    <row r="78" spans="1:13" s="74" customFormat="1" ht="33.75" customHeight="1" x14ac:dyDescent="0.2">
      <c r="A78" s="617" t="s">
        <v>548</v>
      </c>
      <c r="B78" s="617"/>
      <c r="C78" s="617"/>
      <c r="D78" s="617"/>
      <c r="E78" s="617"/>
      <c r="F78" s="617"/>
      <c r="G78" s="617"/>
      <c r="H78" s="617"/>
    </row>
    <row r="79" spans="1:13" ht="75.75" customHeight="1" x14ac:dyDescent="0.2">
      <c r="A79" s="46" t="s">
        <v>142</v>
      </c>
      <c r="B79" s="46" t="s">
        <v>291</v>
      </c>
      <c r="C79" s="376" t="s">
        <v>292</v>
      </c>
      <c r="D79" s="376" t="s">
        <v>143</v>
      </c>
      <c r="E79" s="376" t="s">
        <v>296</v>
      </c>
      <c r="F79" s="377" t="s">
        <v>295</v>
      </c>
      <c r="G79" s="377" t="s">
        <v>340</v>
      </c>
      <c r="H79" s="377" t="s">
        <v>294</v>
      </c>
    </row>
    <row r="80" spans="1:13" s="213" customFormat="1" ht="12.75" x14ac:dyDescent="0.2">
      <c r="A80" s="389"/>
      <c r="B80" s="389">
        <v>1</v>
      </c>
      <c r="C80" s="390">
        <v>2</v>
      </c>
      <c r="D80" s="390">
        <v>3</v>
      </c>
      <c r="E80" s="390">
        <v>4</v>
      </c>
      <c r="F80" s="390">
        <v>5</v>
      </c>
      <c r="G80" s="390">
        <v>6</v>
      </c>
      <c r="H80" s="390">
        <v>7</v>
      </c>
    </row>
    <row r="81" spans="1:21" ht="24" customHeight="1" x14ac:dyDescent="0.2">
      <c r="A81" s="47">
        <v>1</v>
      </c>
      <c r="B81" s="611" t="s">
        <v>101</v>
      </c>
      <c r="C81" s="378" t="s">
        <v>144</v>
      </c>
      <c r="D81" s="378" t="s">
        <v>144</v>
      </c>
      <c r="E81" s="378" t="s">
        <v>293</v>
      </c>
      <c r="F81" s="379">
        <v>0.65</v>
      </c>
      <c r="G81" s="397">
        <v>0.44015799999999999</v>
      </c>
      <c r="H81" s="379">
        <f t="shared" ref="H81:H98" si="7">F81-G81</f>
        <v>0.20984200000000003</v>
      </c>
    </row>
    <row r="82" spans="1:21" ht="24" customHeight="1" x14ac:dyDescent="0.2">
      <c r="A82" s="47">
        <v>2</v>
      </c>
      <c r="B82" s="612"/>
      <c r="C82" s="378" t="s">
        <v>145</v>
      </c>
      <c r="D82" s="378" t="s">
        <v>145</v>
      </c>
      <c r="E82" s="378" t="s">
        <v>293</v>
      </c>
      <c r="F82" s="379">
        <v>0.53</v>
      </c>
      <c r="G82" s="397">
        <v>0.51044999999999996</v>
      </c>
      <c r="H82" s="379">
        <f t="shared" si="7"/>
        <v>1.9550000000000067E-2</v>
      </c>
    </row>
    <row r="83" spans="1:21" ht="24" customHeight="1" x14ac:dyDescent="0.2">
      <c r="A83" s="47">
        <v>3</v>
      </c>
      <c r="B83" s="612"/>
      <c r="C83" s="378" t="s">
        <v>150</v>
      </c>
      <c r="D83" s="378" t="str">
        <f t="shared" ref="D83:D98" si="8">C83</f>
        <v>ООО "КРУГ"</v>
      </c>
      <c r="E83" s="378" t="s">
        <v>293</v>
      </c>
      <c r="F83" s="379">
        <f>'Прил.4_ф-6_ПЛАН налич.возм'!F83</f>
        <v>0.1</v>
      </c>
      <c r="G83" s="397">
        <v>3.5667999999999998E-2</v>
      </c>
      <c r="H83" s="379">
        <f t="shared" si="7"/>
        <v>6.4332E-2</v>
      </c>
    </row>
    <row r="84" spans="1:21" ht="24" customHeight="1" x14ac:dyDescent="0.2">
      <c r="A84" s="47">
        <v>4</v>
      </c>
      <c r="B84" s="612"/>
      <c r="C84" s="378" t="s">
        <v>149</v>
      </c>
      <c r="D84" s="378" t="str">
        <f t="shared" si="8"/>
        <v>ИП Первухин Л.В.</v>
      </c>
      <c r="E84" s="378" t="s">
        <v>293</v>
      </c>
      <c r="F84" s="379">
        <f>'Прил.4_ф-6_ПЛАН налич.возм'!F84</f>
        <v>9.0889999999999999E-3</v>
      </c>
      <c r="G84" s="397">
        <v>9.7929999999999996E-3</v>
      </c>
      <c r="H84" s="379">
        <f t="shared" si="7"/>
        <v>-7.0399999999999976E-4</v>
      </c>
    </row>
    <row r="85" spans="1:21" ht="24" customHeight="1" x14ac:dyDescent="0.2">
      <c r="A85" s="47">
        <v>5</v>
      </c>
      <c r="B85" s="612"/>
      <c r="C85" s="378" t="s">
        <v>146</v>
      </c>
      <c r="D85" s="378" t="str">
        <f t="shared" si="8"/>
        <v>АО "ТНН"</v>
      </c>
      <c r="E85" s="378" t="s">
        <v>293</v>
      </c>
      <c r="F85" s="379">
        <f>'Прил.4_ф-6_ПЛАН налич.возм'!F85</f>
        <v>5.5E-2</v>
      </c>
      <c r="G85" s="397">
        <v>4.8644E-2</v>
      </c>
      <c r="H85" s="379">
        <f t="shared" si="7"/>
        <v>6.3560000000000005E-3</v>
      </c>
    </row>
    <row r="86" spans="1:21" ht="24" customHeight="1" x14ac:dyDescent="0.2">
      <c r="A86" s="47">
        <v>6</v>
      </c>
      <c r="B86" s="612"/>
      <c r="C86" s="378" t="s">
        <v>146</v>
      </c>
      <c r="D86" s="378" t="str">
        <f>C86</f>
        <v>АО "ТНН"</v>
      </c>
      <c r="E86" s="378" t="s">
        <v>293</v>
      </c>
      <c r="F86" s="379">
        <f>'Прил.4_ф-6_ПЛАН налич.возм'!F86</f>
        <v>0.02</v>
      </c>
      <c r="G86" s="397">
        <v>1.7104999999999999E-2</v>
      </c>
      <c r="H86" s="379">
        <f t="shared" si="7"/>
        <v>2.8950000000000017E-3</v>
      </c>
    </row>
    <row r="87" spans="1:21" ht="24" customHeight="1" x14ac:dyDescent="0.2">
      <c r="A87" s="47">
        <v>7</v>
      </c>
      <c r="B87" s="612"/>
      <c r="C87" s="378" t="s">
        <v>147</v>
      </c>
      <c r="D87" s="378" t="str">
        <f t="shared" si="8"/>
        <v>АО "РЭД"</v>
      </c>
      <c r="E87" s="378" t="s">
        <v>293</v>
      </c>
      <c r="F87" s="379">
        <f>'Прил.4_ф-6_ПЛАН налич.возм'!F87</f>
        <v>0.155</v>
      </c>
      <c r="G87" s="397">
        <v>6.4378000000000005E-2</v>
      </c>
      <c r="H87" s="379">
        <f t="shared" si="7"/>
        <v>9.0621999999999994E-2</v>
      </c>
    </row>
    <row r="88" spans="1:21" ht="24" customHeight="1" x14ac:dyDescent="0.2">
      <c r="A88" s="47">
        <v>8</v>
      </c>
      <c r="B88" s="612"/>
      <c r="C88" s="378" t="s">
        <v>334</v>
      </c>
      <c r="D88" s="378" t="str">
        <f t="shared" si="8"/>
        <v>ООО "РАМА"</v>
      </c>
      <c r="E88" s="378" t="s">
        <v>293</v>
      </c>
      <c r="F88" s="379">
        <f>'Прил.4_ф-6_ПЛАН налич.возм'!F88</f>
        <v>2.0199999999999999E-2</v>
      </c>
      <c r="G88" s="397">
        <v>1.0832E-2</v>
      </c>
      <c r="H88" s="379">
        <f t="shared" si="7"/>
        <v>9.3679999999999996E-3</v>
      </c>
    </row>
    <row r="89" spans="1:21" ht="24" customHeight="1" x14ac:dyDescent="0.2">
      <c r="A89" s="47">
        <v>9</v>
      </c>
      <c r="B89" s="612"/>
      <c r="C89" s="378" t="s">
        <v>383</v>
      </c>
      <c r="D89" s="378" t="str">
        <f t="shared" si="8"/>
        <v>ООО "Промсырье"</v>
      </c>
      <c r="E89" s="378" t="s">
        <v>293</v>
      </c>
      <c r="F89" s="379">
        <f>'Прил.4_ф-6_ПЛАН налич.возм'!F89</f>
        <v>7.0000000000000001E-3</v>
      </c>
      <c r="G89" s="397">
        <v>1.3550000000000001E-3</v>
      </c>
      <c r="H89" s="379">
        <f t="shared" si="7"/>
        <v>5.6449999999999998E-3</v>
      </c>
    </row>
    <row r="90" spans="1:21" ht="24" customHeight="1" x14ac:dyDescent="0.2">
      <c r="A90" s="47">
        <v>10</v>
      </c>
      <c r="B90" s="612"/>
      <c r="C90" s="378" t="s">
        <v>477</v>
      </c>
      <c r="D90" s="378" t="str">
        <f>C90</f>
        <v>ООО "ЧМСК"</v>
      </c>
      <c r="E90" s="378" t="s">
        <v>293</v>
      </c>
      <c r="F90" s="379">
        <f>'Прил.4_ф-6_ПЛАН налич.возм'!F90</f>
        <v>0</v>
      </c>
      <c r="G90" s="397">
        <v>7.8729999999999998E-3</v>
      </c>
      <c r="H90" s="379">
        <f t="shared" si="7"/>
        <v>-7.8729999999999998E-3</v>
      </c>
      <c r="J90" s="342"/>
      <c r="K90" s="343"/>
      <c r="L90" s="344"/>
      <c r="M90" s="345"/>
      <c r="N90" s="346"/>
      <c r="O90" s="347"/>
      <c r="P90" s="348"/>
      <c r="Q90" s="349"/>
      <c r="R90" s="350"/>
      <c r="S90" s="351"/>
      <c r="T90" s="352"/>
      <c r="U90" s="353"/>
    </row>
    <row r="91" spans="1:21" ht="24" customHeight="1" x14ac:dyDescent="0.2">
      <c r="A91" s="395">
        <v>11</v>
      </c>
      <c r="B91" s="612"/>
      <c r="C91" s="378" t="s">
        <v>485</v>
      </c>
      <c r="D91" s="378" t="s">
        <v>485</v>
      </c>
      <c r="E91" s="378" t="s">
        <v>293</v>
      </c>
      <c r="F91" s="379">
        <f>'Прил.4_ф-6_ПЛАН налич.возм'!F91</f>
        <v>0</v>
      </c>
      <c r="G91" s="397">
        <v>7.1060000000000003E-3</v>
      </c>
      <c r="H91" s="379">
        <f t="shared" si="7"/>
        <v>-7.1060000000000003E-3</v>
      </c>
      <c r="J91" s="342"/>
      <c r="K91" s="343"/>
      <c r="L91" s="344"/>
      <c r="M91" s="345"/>
      <c r="N91" s="346"/>
      <c r="O91" s="347"/>
      <c r="P91" s="348"/>
      <c r="Q91" s="349"/>
      <c r="R91" s="350"/>
      <c r="S91" s="351"/>
      <c r="T91" s="352"/>
      <c r="U91" s="353"/>
    </row>
    <row r="92" spans="1:21" ht="24" customHeight="1" x14ac:dyDescent="0.2">
      <c r="A92" s="454"/>
      <c r="B92" s="612"/>
      <c r="C92" s="456" t="s">
        <v>518</v>
      </c>
      <c r="D92" s="456" t="s">
        <v>518</v>
      </c>
      <c r="E92" s="378" t="s">
        <v>293</v>
      </c>
      <c r="F92" s="379">
        <f>'Прил.4_ф-6_ПЛАН налич.возм'!F92</f>
        <v>0</v>
      </c>
      <c r="G92" s="397">
        <v>0.18041499999999999</v>
      </c>
      <c r="H92" s="379">
        <f t="shared" si="7"/>
        <v>-0.18041499999999999</v>
      </c>
    </row>
    <row r="93" spans="1:21" ht="23.25" customHeight="1" x14ac:dyDescent="0.2">
      <c r="A93" s="605">
        <v>12</v>
      </c>
      <c r="B93" s="612"/>
      <c r="C93" s="608" t="s">
        <v>394</v>
      </c>
      <c r="D93" s="378" t="s">
        <v>479</v>
      </c>
      <c r="E93" s="378" t="s">
        <v>293</v>
      </c>
      <c r="F93" s="379">
        <f>'Прил.4_ф-6_ПЛАН налич.возм'!F93</f>
        <v>0</v>
      </c>
      <c r="G93" s="397">
        <v>2.0372000000000001E-2</v>
      </c>
      <c r="H93" s="379">
        <f t="shared" si="7"/>
        <v>-2.0372000000000001E-2</v>
      </c>
    </row>
    <row r="94" spans="1:21" ht="23.25" customHeight="1" x14ac:dyDescent="0.2">
      <c r="A94" s="606"/>
      <c r="B94" s="612"/>
      <c r="C94" s="609"/>
      <c r="D94" s="378" t="s">
        <v>478</v>
      </c>
      <c r="E94" s="378" t="s">
        <v>293</v>
      </c>
      <c r="F94" s="397">
        <f>'Прил.4_ф-6_ПЛАН налич.возм'!F94</f>
        <v>0</v>
      </c>
      <c r="G94" s="397">
        <v>0.17508099999999999</v>
      </c>
      <c r="H94" s="379">
        <f t="shared" si="7"/>
        <v>-0.17508099999999999</v>
      </c>
    </row>
    <row r="95" spans="1:21" ht="23.25" customHeight="1" x14ac:dyDescent="0.2">
      <c r="A95" s="607"/>
      <c r="B95" s="612"/>
      <c r="C95" s="610"/>
      <c r="D95" s="378" t="s">
        <v>480</v>
      </c>
      <c r="E95" s="378" t="s">
        <v>293</v>
      </c>
      <c r="F95" s="379">
        <f>'Прил.4_ф-6_ПЛАН налич.возм'!F95</f>
        <v>0</v>
      </c>
      <c r="G95" s="397">
        <v>4.0766999999999998E-2</v>
      </c>
      <c r="H95" s="379">
        <f t="shared" si="7"/>
        <v>-4.0766999999999998E-2</v>
      </c>
    </row>
    <row r="96" spans="1:21" ht="30.75" customHeight="1" x14ac:dyDescent="0.2">
      <c r="A96" s="396">
        <v>13</v>
      </c>
      <c r="B96" s="612"/>
      <c r="C96" s="378" t="s">
        <v>481</v>
      </c>
      <c r="D96" s="378" t="s">
        <v>481</v>
      </c>
      <c r="E96" s="378" t="s">
        <v>293</v>
      </c>
      <c r="F96" s="379">
        <f>'Прил.4_ф-6_ПЛАН налич.возм'!F96</f>
        <v>0</v>
      </c>
      <c r="G96" s="379">
        <v>0</v>
      </c>
      <c r="H96" s="379">
        <f t="shared" si="7"/>
        <v>0</v>
      </c>
    </row>
    <row r="97" spans="1:13" ht="30" customHeight="1" x14ac:dyDescent="0.2">
      <c r="A97" s="47">
        <v>14</v>
      </c>
      <c r="B97" s="612"/>
      <c r="C97" s="378" t="s">
        <v>154</v>
      </c>
      <c r="D97" s="378" t="str">
        <f t="shared" si="8"/>
        <v>ООО "Лизард"</v>
      </c>
      <c r="E97" s="378" t="s">
        <v>293</v>
      </c>
      <c r="F97" s="379">
        <f>'Прил.4_ф-6_ПЛАН налич.возм'!F97</f>
        <v>0</v>
      </c>
      <c r="G97" s="379">
        <v>0</v>
      </c>
      <c r="H97" s="379">
        <f t="shared" si="7"/>
        <v>0</v>
      </c>
    </row>
    <row r="98" spans="1:13" ht="54.75" customHeight="1" x14ac:dyDescent="0.2">
      <c r="A98" s="47">
        <v>15</v>
      </c>
      <c r="B98" s="613"/>
      <c r="C98" s="378" t="s">
        <v>155</v>
      </c>
      <c r="D98" s="378" t="str">
        <f t="shared" si="8"/>
        <v>ООО "Научно-производственный центр гидроавтоматики"</v>
      </c>
      <c r="E98" s="378" t="s">
        <v>293</v>
      </c>
      <c r="F98" s="379">
        <f>'Прил.4_ф-6_ПЛАН налич.возм'!F98</f>
        <v>0</v>
      </c>
      <c r="G98" s="379">
        <v>0</v>
      </c>
      <c r="H98" s="379">
        <f t="shared" si="7"/>
        <v>0</v>
      </c>
    </row>
    <row r="99" spans="1:13" x14ac:dyDescent="0.25">
      <c r="A99" s="227"/>
      <c r="B99" s="227" t="s">
        <v>410</v>
      </c>
      <c r="C99" s="381"/>
      <c r="D99" s="381"/>
      <c r="E99" s="381"/>
      <c r="F99" s="379">
        <f>SUM(F81:F98)</f>
        <v>1.546289</v>
      </c>
      <c r="G99" s="379">
        <f>SUM(G81:G98)</f>
        <v>1.5699970000000001</v>
      </c>
      <c r="H99" s="379">
        <f>SUM(H81:H98)</f>
        <v>-2.3707999999999951E-2</v>
      </c>
    </row>
    <row r="100" spans="1:13" x14ac:dyDescent="0.3">
      <c r="H100" s="385" t="s">
        <v>120</v>
      </c>
    </row>
    <row r="101" spans="1:13" x14ac:dyDescent="0.3">
      <c r="H101" s="386" t="s">
        <v>404</v>
      </c>
    </row>
    <row r="102" spans="1:13" ht="12.75" customHeight="1" x14ac:dyDescent="0.3">
      <c r="H102" s="387" t="s">
        <v>148</v>
      </c>
    </row>
    <row r="104" spans="1:13" ht="20.25" x14ac:dyDescent="0.3">
      <c r="A104" s="616" t="s">
        <v>288</v>
      </c>
      <c r="B104" s="616"/>
      <c r="C104" s="616"/>
      <c r="D104" s="616"/>
      <c r="E104" s="616"/>
      <c r="F104" s="616"/>
      <c r="G104" s="616"/>
      <c r="H104" s="616"/>
    </row>
    <row r="105" spans="1:13" ht="20.25" x14ac:dyDescent="0.3">
      <c r="A105" s="75"/>
      <c r="B105" s="75"/>
      <c r="C105" s="364"/>
      <c r="D105" s="365" t="s">
        <v>289</v>
      </c>
      <c r="E105" s="366" t="s">
        <v>151</v>
      </c>
      <c r="F105" s="367"/>
      <c r="G105" s="367"/>
      <c r="H105" s="367"/>
    </row>
    <row r="106" spans="1:13" x14ac:dyDescent="0.3">
      <c r="A106" s="69"/>
      <c r="B106" s="69"/>
      <c r="C106" s="368"/>
      <c r="D106" s="368"/>
      <c r="E106" s="369" t="s">
        <v>11</v>
      </c>
      <c r="F106" s="367"/>
      <c r="G106" s="367"/>
      <c r="H106" s="367"/>
    </row>
    <row r="107" spans="1:13" x14ac:dyDescent="0.3">
      <c r="A107" s="69"/>
      <c r="B107" s="69"/>
      <c r="C107" s="368"/>
      <c r="D107" s="368"/>
      <c r="E107" s="371" t="s">
        <v>153</v>
      </c>
      <c r="F107" s="367"/>
      <c r="G107" s="367"/>
      <c r="H107" s="367"/>
    </row>
    <row r="108" spans="1:13" x14ac:dyDescent="0.3">
      <c r="A108" s="69"/>
      <c r="B108" s="69"/>
      <c r="C108" s="368"/>
      <c r="D108" s="371"/>
      <c r="E108" s="370"/>
      <c r="F108" s="367"/>
      <c r="G108" s="367"/>
      <c r="H108" s="367"/>
    </row>
    <row r="109" spans="1:13" ht="27" customHeight="1" x14ac:dyDescent="0.3">
      <c r="A109" s="69"/>
      <c r="B109" s="69"/>
      <c r="C109" s="368"/>
      <c r="D109" s="372" t="s">
        <v>303</v>
      </c>
      <c r="E109" s="373" t="s">
        <v>298</v>
      </c>
      <c r="F109" s="374" t="s">
        <v>541</v>
      </c>
      <c r="G109" s="367"/>
      <c r="H109" s="367"/>
    </row>
    <row r="110" spans="1:13" x14ac:dyDescent="0.3">
      <c r="B110" s="71"/>
      <c r="D110" s="375"/>
      <c r="E110" s="375"/>
      <c r="F110" s="374"/>
      <c r="G110" s="374"/>
      <c r="I110" s="71"/>
      <c r="J110" s="71"/>
      <c r="K110" s="72"/>
      <c r="L110" s="72"/>
      <c r="M110" s="72"/>
    </row>
    <row r="111" spans="1:13" s="74" customFormat="1" ht="31.5" customHeight="1" x14ac:dyDescent="0.2">
      <c r="A111" s="617" t="s">
        <v>549</v>
      </c>
      <c r="B111" s="617"/>
      <c r="C111" s="617"/>
      <c r="D111" s="617"/>
      <c r="E111" s="617"/>
      <c r="F111" s="617"/>
      <c r="G111" s="617"/>
      <c r="H111" s="617"/>
    </row>
    <row r="112" spans="1:13" ht="75.75" customHeight="1" x14ac:dyDescent="0.2">
      <c r="A112" s="46" t="s">
        <v>142</v>
      </c>
      <c r="B112" s="46" t="s">
        <v>291</v>
      </c>
      <c r="C112" s="376" t="s">
        <v>292</v>
      </c>
      <c r="D112" s="376" t="s">
        <v>143</v>
      </c>
      <c r="E112" s="376" t="s">
        <v>296</v>
      </c>
      <c r="F112" s="377" t="s">
        <v>295</v>
      </c>
      <c r="G112" s="377" t="s">
        <v>340</v>
      </c>
      <c r="H112" s="377" t="s">
        <v>294</v>
      </c>
    </row>
    <row r="113" spans="1:21" s="213" customFormat="1" ht="12.75" x14ac:dyDescent="0.2">
      <c r="A113" s="389"/>
      <c r="B113" s="389">
        <v>1</v>
      </c>
      <c r="C113" s="390">
        <v>2</v>
      </c>
      <c r="D113" s="390">
        <v>3</v>
      </c>
      <c r="E113" s="390">
        <v>4</v>
      </c>
      <c r="F113" s="390">
        <v>5</v>
      </c>
      <c r="G113" s="390">
        <v>6</v>
      </c>
      <c r="H113" s="390">
        <v>7</v>
      </c>
    </row>
    <row r="114" spans="1:21" ht="24" customHeight="1" x14ac:dyDescent="0.2">
      <c r="A114" s="47">
        <v>1</v>
      </c>
      <c r="B114" s="611" t="s">
        <v>101</v>
      </c>
      <c r="C114" s="378" t="s">
        <v>144</v>
      </c>
      <c r="D114" s="378" t="s">
        <v>144</v>
      </c>
      <c r="E114" s="378" t="s">
        <v>293</v>
      </c>
      <c r="F114" s="379">
        <v>0.55000000000000004</v>
      </c>
      <c r="G114" s="379">
        <v>0.27377200000000002</v>
      </c>
      <c r="H114" s="379">
        <f t="shared" ref="H114:H131" si="9">F114-G114</f>
        <v>0.27622800000000003</v>
      </c>
    </row>
    <row r="115" spans="1:21" ht="24" customHeight="1" x14ac:dyDescent="0.2">
      <c r="A115" s="47">
        <v>2</v>
      </c>
      <c r="B115" s="612"/>
      <c r="C115" s="378" t="s">
        <v>145</v>
      </c>
      <c r="D115" s="378" t="s">
        <v>145</v>
      </c>
      <c r="E115" s="378" t="s">
        <v>293</v>
      </c>
      <c r="F115" s="379">
        <v>0.49</v>
      </c>
      <c r="G115" s="397">
        <v>0.51665300000000003</v>
      </c>
      <c r="H115" s="379">
        <f t="shared" si="9"/>
        <v>-2.6653000000000038E-2</v>
      </c>
    </row>
    <row r="116" spans="1:21" ht="24" customHeight="1" x14ac:dyDescent="0.2">
      <c r="A116" s="47">
        <v>3</v>
      </c>
      <c r="B116" s="612"/>
      <c r="C116" s="378" t="s">
        <v>150</v>
      </c>
      <c r="D116" s="378" t="str">
        <f t="shared" ref="D116:D131" si="10">C116</f>
        <v>ООО "КРУГ"</v>
      </c>
      <c r="E116" s="378" t="s">
        <v>293</v>
      </c>
      <c r="F116" s="379">
        <f>'Прил.4_ф-6_ПЛАН налич.возм'!F116</f>
        <v>8.5000000000000006E-2</v>
      </c>
      <c r="G116" s="397">
        <v>2.4944000000000001E-2</v>
      </c>
      <c r="H116" s="379">
        <f t="shared" si="9"/>
        <v>6.0056000000000005E-2</v>
      </c>
    </row>
    <row r="117" spans="1:21" ht="24" customHeight="1" x14ac:dyDescent="0.2">
      <c r="A117" s="47">
        <v>4</v>
      </c>
      <c r="B117" s="612"/>
      <c r="C117" s="378" t="s">
        <v>149</v>
      </c>
      <c r="D117" s="378" t="str">
        <f t="shared" si="10"/>
        <v>ИП Первухин Л.В.</v>
      </c>
      <c r="E117" s="378" t="s">
        <v>293</v>
      </c>
      <c r="F117" s="379">
        <f>'Прил.4_ф-6_ПЛАН налич.возм'!F117</f>
        <v>3.0000000000000001E-3</v>
      </c>
      <c r="G117" s="397">
        <v>1.601E-3</v>
      </c>
      <c r="H117" s="379">
        <f t="shared" si="9"/>
        <v>1.3990000000000001E-3</v>
      </c>
    </row>
    <row r="118" spans="1:21" ht="24" customHeight="1" x14ac:dyDescent="0.2">
      <c r="A118" s="47">
        <v>5</v>
      </c>
      <c r="B118" s="612"/>
      <c r="C118" s="378" t="s">
        <v>146</v>
      </c>
      <c r="D118" s="378" t="str">
        <f t="shared" si="10"/>
        <v>АО "ТНН"</v>
      </c>
      <c r="E118" s="378" t="s">
        <v>293</v>
      </c>
      <c r="F118" s="379">
        <f>'Прил.4_ф-6_ПЛАН налич.возм'!F118</f>
        <v>0.02</v>
      </c>
      <c r="G118" s="397">
        <v>1.3501000000000001E-2</v>
      </c>
      <c r="H118" s="379">
        <f t="shared" si="9"/>
        <v>6.4989999999999996E-3</v>
      </c>
    </row>
    <row r="119" spans="1:21" ht="24" customHeight="1" x14ac:dyDescent="0.2">
      <c r="A119" s="47">
        <v>6</v>
      </c>
      <c r="B119" s="612"/>
      <c r="C119" s="378" t="s">
        <v>146</v>
      </c>
      <c r="D119" s="378" t="str">
        <f>C119</f>
        <v>АО "ТНН"</v>
      </c>
      <c r="E119" s="378" t="s">
        <v>293</v>
      </c>
      <c r="F119" s="379">
        <f>'Прил.4_ф-6_ПЛАН налич.возм'!F119</f>
        <v>0.01</v>
      </c>
      <c r="G119" s="397">
        <v>3.558E-3</v>
      </c>
      <c r="H119" s="379">
        <f t="shared" si="9"/>
        <v>6.4419999999999998E-3</v>
      </c>
    </row>
    <row r="120" spans="1:21" ht="24" customHeight="1" x14ac:dyDescent="0.2">
      <c r="A120" s="47">
        <v>7</v>
      </c>
      <c r="B120" s="612"/>
      <c r="C120" s="378" t="s">
        <v>147</v>
      </c>
      <c r="D120" s="378" t="str">
        <f t="shared" si="10"/>
        <v>АО "РЭД"</v>
      </c>
      <c r="E120" s="378" t="s">
        <v>293</v>
      </c>
      <c r="F120" s="379">
        <f>'Прил.4_ф-6_ПЛАН налич.возм'!F120</f>
        <v>0.1</v>
      </c>
      <c r="G120" s="397">
        <v>2.8795000000000001E-2</v>
      </c>
      <c r="H120" s="379">
        <f t="shared" si="9"/>
        <v>7.1205000000000004E-2</v>
      </c>
    </row>
    <row r="121" spans="1:21" ht="24" customHeight="1" x14ac:dyDescent="0.2">
      <c r="A121" s="47">
        <v>8</v>
      </c>
      <c r="B121" s="612"/>
      <c r="C121" s="378" t="s">
        <v>334</v>
      </c>
      <c r="D121" s="378" t="str">
        <f t="shared" si="10"/>
        <v>ООО "РАМА"</v>
      </c>
      <c r="E121" s="378" t="s">
        <v>293</v>
      </c>
      <c r="F121" s="379">
        <f>'Прил.4_ф-6_ПЛАН налич.возм'!F121</f>
        <v>1.72E-2</v>
      </c>
      <c r="G121" s="397">
        <v>2.7420000000000001E-3</v>
      </c>
      <c r="H121" s="379">
        <f t="shared" si="9"/>
        <v>1.4458E-2</v>
      </c>
    </row>
    <row r="122" spans="1:21" ht="24" customHeight="1" x14ac:dyDescent="0.2">
      <c r="A122" s="47">
        <v>9</v>
      </c>
      <c r="B122" s="612"/>
      <c r="C122" s="378" t="s">
        <v>383</v>
      </c>
      <c r="D122" s="378" t="str">
        <f t="shared" si="10"/>
        <v>ООО "Промсырье"</v>
      </c>
      <c r="E122" s="378" t="s">
        <v>293</v>
      </c>
      <c r="F122" s="379">
        <f>'Прил.4_ф-6_ПЛАН налич.возм'!F122</f>
        <v>7.0000000000000001E-3</v>
      </c>
      <c r="G122" s="379">
        <v>6.1499999999999999E-4</v>
      </c>
      <c r="H122" s="379">
        <f t="shared" si="9"/>
        <v>6.3850000000000001E-3</v>
      </c>
    </row>
    <row r="123" spans="1:21" ht="24" customHeight="1" x14ac:dyDescent="0.2">
      <c r="A123" s="47">
        <v>10</v>
      </c>
      <c r="B123" s="612"/>
      <c r="C123" s="378" t="s">
        <v>477</v>
      </c>
      <c r="D123" s="378" t="str">
        <f>C123</f>
        <v>ООО "ЧМСК"</v>
      </c>
      <c r="E123" s="378" t="s">
        <v>293</v>
      </c>
      <c r="F123" s="379">
        <v>3.0000000000000001E-3</v>
      </c>
      <c r="G123" s="379">
        <v>2.9889999999999999E-3</v>
      </c>
      <c r="H123" s="379">
        <f t="shared" si="9"/>
        <v>1.1000000000000159E-5</v>
      </c>
      <c r="J123" s="342"/>
      <c r="K123" s="343"/>
      <c r="L123" s="344"/>
      <c r="M123" s="345"/>
      <c r="N123" s="346"/>
      <c r="O123" s="347"/>
      <c r="P123" s="348"/>
      <c r="Q123" s="349"/>
      <c r="R123" s="350"/>
      <c r="S123" s="351"/>
      <c r="T123" s="352"/>
      <c r="U123" s="353"/>
    </row>
    <row r="124" spans="1:21" ht="24" customHeight="1" x14ac:dyDescent="0.2">
      <c r="A124" s="395">
        <v>11</v>
      </c>
      <c r="B124" s="612"/>
      <c r="C124" s="378" t="s">
        <v>485</v>
      </c>
      <c r="D124" s="378" t="s">
        <v>485</v>
      </c>
      <c r="E124" s="378" t="s">
        <v>293</v>
      </c>
      <c r="F124" s="379">
        <v>3.5000000000000001E-3</v>
      </c>
      <c r="G124" s="379">
        <v>3.5460000000000001E-3</v>
      </c>
      <c r="H124" s="379">
        <f t="shared" si="9"/>
        <v>-4.6000000000000034E-5</v>
      </c>
      <c r="J124" s="342"/>
      <c r="K124" s="343"/>
      <c r="L124" s="344"/>
      <c r="M124" s="345"/>
      <c r="N124" s="346"/>
      <c r="O124" s="347"/>
      <c r="P124" s="348"/>
      <c r="Q124" s="349"/>
      <c r="R124" s="350"/>
      <c r="S124" s="351"/>
      <c r="T124" s="352"/>
      <c r="U124" s="353"/>
    </row>
    <row r="125" spans="1:21" ht="24" customHeight="1" x14ac:dyDescent="0.2">
      <c r="A125" s="454"/>
      <c r="B125" s="612"/>
      <c r="C125" s="456" t="s">
        <v>518</v>
      </c>
      <c r="D125" s="456" t="s">
        <v>518</v>
      </c>
      <c r="E125" s="378" t="s">
        <v>293</v>
      </c>
      <c r="F125" s="379">
        <f>'Прил.4_ф-6_ПЛАН налич.возм'!F125</f>
        <v>0</v>
      </c>
      <c r="G125" s="397">
        <v>0.183257</v>
      </c>
      <c r="H125" s="379">
        <f t="shared" si="9"/>
        <v>-0.183257</v>
      </c>
    </row>
    <row r="126" spans="1:21" ht="23.25" customHeight="1" x14ac:dyDescent="0.2">
      <c r="A126" s="605">
        <v>12</v>
      </c>
      <c r="B126" s="612"/>
      <c r="C126" s="608" t="s">
        <v>394</v>
      </c>
      <c r="D126" s="378" t="s">
        <v>479</v>
      </c>
      <c r="E126" s="378" t="s">
        <v>293</v>
      </c>
      <c r="F126" s="379">
        <f>'Прил.4_ф-6_ПЛАН налич.возм'!F126</f>
        <v>0</v>
      </c>
      <c r="G126" s="379">
        <v>8.2939999999999993E-3</v>
      </c>
      <c r="H126" s="379">
        <f t="shared" si="9"/>
        <v>-8.2939999999999993E-3</v>
      </c>
    </row>
    <row r="127" spans="1:21" ht="23.25" customHeight="1" x14ac:dyDescent="0.2">
      <c r="A127" s="606"/>
      <c r="B127" s="612"/>
      <c r="C127" s="609"/>
      <c r="D127" s="378" t="s">
        <v>478</v>
      </c>
      <c r="E127" s="378" t="s">
        <v>293</v>
      </c>
      <c r="F127" s="379">
        <f>'Прил.4_ф-6_ПЛАН налич.возм'!F127</f>
        <v>0</v>
      </c>
      <c r="G127" s="379">
        <v>7.1179000000000006E-2</v>
      </c>
      <c r="H127" s="379">
        <f t="shared" si="9"/>
        <v>-7.1179000000000006E-2</v>
      </c>
    </row>
    <row r="128" spans="1:21" ht="23.25" customHeight="1" x14ac:dyDescent="0.2">
      <c r="A128" s="607"/>
      <c r="B128" s="612"/>
      <c r="C128" s="610"/>
      <c r="D128" s="378" t="s">
        <v>480</v>
      </c>
      <c r="E128" s="378" t="s">
        <v>293</v>
      </c>
      <c r="F128" s="379">
        <f>'Прил.4_ф-6_ПЛАН налич.возм'!F128</f>
        <v>0</v>
      </c>
      <c r="G128" s="379">
        <v>1.0907E-2</v>
      </c>
      <c r="H128" s="379">
        <f t="shared" si="9"/>
        <v>-1.0907E-2</v>
      </c>
    </row>
    <row r="129" spans="1:13" ht="30.75" customHeight="1" x14ac:dyDescent="0.2">
      <c r="A129" s="355">
        <v>13</v>
      </c>
      <c r="B129" s="612"/>
      <c r="C129" s="378" t="s">
        <v>481</v>
      </c>
      <c r="D129" s="378" t="s">
        <v>481</v>
      </c>
      <c r="E129" s="378" t="s">
        <v>293</v>
      </c>
      <c r="F129" s="379">
        <f>'Прил.4_ф-6_ПЛАН налич.возм'!F130</f>
        <v>0</v>
      </c>
      <c r="G129" s="379"/>
      <c r="H129" s="379">
        <f>F130-G130</f>
        <v>0</v>
      </c>
    </row>
    <row r="130" spans="1:13" ht="29.25" customHeight="1" x14ac:dyDescent="0.2">
      <c r="A130" s="47">
        <v>14</v>
      </c>
      <c r="B130" s="612"/>
      <c r="C130" s="378" t="s">
        <v>154</v>
      </c>
      <c r="D130" s="378" t="str">
        <f t="shared" si="10"/>
        <v>ООО "Лизард"</v>
      </c>
      <c r="E130" s="378" t="s">
        <v>293</v>
      </c>
      <c r="F130" s="379">
        <f>'Прил.4_ф-6_ПЛАН налич.возм'!F130</f>
        <v>0</v>
      </c>
      <c r="G130" s="379"/>
      <c r="H130" s="379">
        <f t="shared" si="9"/>
        <v>0</v>
      </c>
    </row>
    <row r="131" spans="1:13" ht="54" customHeight="1" x14ac:dyDescent="0.2">
      <c r="A131" s="47">
        <v>15</v>
      </c>
      <c r="B131" s="613"/>
      <c r="C131" s="378" t="s">
        <v>155</v>
      </c>
      <c r="D131" s="378" t="str">
        <f t="shared" si="10"/>
        <v>ООО "Научно-производственный центр гидроавтоматики"</v>
      </c>
      <c r="E131" s="378" t="s">
        <v>293</v>
      </c>
      <c r="F131" s="379">
        <f>'Прил.4_ф-6_ПЛАН налич.возм'!F131</f>
        <v>0</v>
      </c>
      <c r="G131" s="379"/>
      <c r="H131" s="379">
        <f t="shared" si="9"/>
        <v>0</v>
      </c>
    </row>
    <row r="132" spans="1:13" x14ac:dyDescent="0.25">
      <c r="A132" s="227"/>
      <c r="B132" s="227" t="s">
        <v>410</v>
      </c>
      <c r="C132" s="381"/>
      <c r="D132" s="381"/>
      <c r="E132" s="381"/>
      <c r="F132" s="379">
        <f>SUM(F114:F131)</f>
        <v>1.2887</v>
      </c>
      <c r="G132" s="379">
        <f>SUM(G114:G131)</f>
        <v>1.1463530000000002</v>
      </c>
      <c r="H132" s="379">
        <f>SUM(H114:H131)</f>
        <v>0.14234699999999995</v>
      </c>
    </row>
    <row r="133" spans="1:13" x14ac:dyDescent="0.3">
      <c r="H133" s="385" t="s">
        <v>120</v>
      </c>
    </row>
    <row r="134" spans="1:13" x14ac:dyDescent="0.3">
      <c r="H134" s="386" t="s">
        <v>404</v>
      </c>
    </row>
    <row r="135" spans="1:13" ht="12.75" customHeight="1" x14ac:dyDescent="0.3">
      <c r="H135" s="387" t="s">
        <v>148</v>
      </c>
    </row>
    <row r="137" spans="1:13" ht="20.25" x14ac:dyDescent="0.3">
      <c r="A137" s="616" t="s">
        <v>288</v>
      </c>
      <c r="B137" s="616"/>
      <c r="C137" s="616"/>
      <c r="D137" s="616"/>
      <c r="E137" s="616"/>
      <c r="F137" s="616"/>
      <c r="G137" s="616"/>
      <c r="H137" s="616"/>
    </row>
    <row r="138" spans="1:13" ht="20.25" x14ac:dyDescent="0.3">
      <c r="A138" s="75"/>
      <c r="B138" s="75"/>
      <c r="C138" s="364"/>
      <c r="D138" s="365" t="s">
        <v>289</v>
      </c>
      <c r="E138" s="366" t="s">
        <v>151</v>
      </c>
      <c r="F138" s="367"/>
      <c r="G138" s="367"/>
      <c r="H138" s="367"/>
    </row>
    <row r="139" spans="1:13" x14ac:dyDescent="0.3">
      <c r="A139" s="69"/>
      <c r="B139" s="69"/>
      <c r="C139" s="368"/>
      <c r="D139" s="368"/>
      <c r="E139" s="369" t="s">
        <v>11</v>
      </c>
      <c r="F139" s="367"/>
      <c r="G139" s="367"/>
      <c r="H139" s="367"/>
    </row>
    <row r="140" spans="1:13" x14ac:dyDescent="0.3">
      <c r="A140" s="69"/>
      <c r="B140" s="69"/>
      <c r="C140" s="368"/>
      <c r="D140" s="368"/>
      <c r="E140" s="371" t="s">
        <v>153</v>
      </c>
      <c r="F140" s="367"/>
      <c r="G140" s="367"/>
      <c r="H140" s="367"/>
    </row>
    <row r="141" spans="1:13" x14ac:dyDescent="0.3">
      <c r="A141" s="69"/>
      <c r="B141" s="69"/>
      <c r="C141" s="368"/>
      <c r="D141" s="371"/>
      <c r="E141" s="370"/>
      <c r="F141" s="367"/>
      <c r="G141" s="367"/>
      <c r="H141" s="367"/>
    </row>
    <row r="142" spans="1:13" ht="23.25" customHeight="1" x14ac:dyDescent="0.3">
      <c r="A142" s="69"/>
      <c r="B142" s="69"/>
      <c r="C142" s="368"/>
      <c r="D142" s="372" t="s">
        <v>303</v>
      </c>
      <c r="E142" s="373" t="s">
        <v>297</v>
      </c>
      <c r="F142" s="374" t="s">
        <v>541</v>
      </c>
      <c r="G142" s="367"/>
      <c r="H142" s="367"/>
    </row>
    <row r="143" spans="1:13" x14ac:dyDescent="0.3">
      <c r="B143" s="71"/>
      <c r="D143" s="375"/>
      <c r="E143" s="375"/>
      <c r="F143" s="374"/>
      <c r="G143" s="374"/>
      <c r="I143" s="71"/>
      <c r="J143" s="71"/>
      <c r="K143" s="72"/>
      <c r="L143" s="72"/>
      <c r="M143" s="72"/>
    </row>
    <row r="144" spans="1:13" s="74" customFormat="1" ht="33.75" customHeight="1" x14ac:dyDescent="0.2">
      <c r="A144" s="617" t="s">
        <v>550</v>
      </c>
      <c r="B144" s="617"/>
      <c r="C144" s="617"/>
      <c r="D144" s="617"/>
      <c r="E144" s="617"/>
      <c r="F144" s="617"/>
      <c r="G144" s="617"/>
      <c r="H144" s="617"/>
    </row>
    <row r="145" spans="1:21" ht="75.75" customHeight="1" x14ac:dyDescent="0.2">
      <c r="A145" s="46" t="s">
        <v>142</v>
      </c>
      <c r="B145" s="46" t="s">
        <v>291</v>
      </c>
      <c r="C145" s="376" t="s">
        <v>292</v>
      </c>
      <c r="D145" s="376" t="s">
        <v>143</v>
      </c>
      <c r="E145" s="376" t="s">
        <v>296</v>
      </c>
      <c r="F145" s="377" t="s">
        <v>295</v>
      </c>
      <c r="G145" s="377" t="s">
        <v>340</v>
      </c>
      <c r="H145" s="377" t="s">
        <v>294</v>
      </c>
    </row>
    <row r="146" spans="1:21" s="213" customFormat="1" ht="12.75" x14ac:dyDescent="0.2">
      <c r="A146" s="389"/>
      <c r="B146" s="389">
        <v>1</v>
      </c>
      <c r="C146" s="390">
        <v>2</v>
      </c>
      <c r="D146" s="390">
        <v>3</v>
      </c>
      <c r="E146" s="390">
        <v>4</v>
      </c>
      <c r="F146" s="390">
        <v>5</v>
      </c>
      <c r="G146" s="390">
        <v>6</v>
      </c>
      <c r="H146" s="390">
        <v>7</v>
      </c>
    </row>
    <row r="147" spans="1:21" ht="23.25" customHeight="1" x14ac:dyDescent="0.2">
      <c r="A147" s="47">
        <v>1</v>
      </c>
      <c r="B147" s="611" t="s">
        <v>101</v>
      </c>
      <c r="C147" s="378" t="s">
        <v>144</v>
      </c>
      <c r="D147" s="378" t="s">
        <v>144</v>
      </c>
      <c r="E147" s="378" t="s">
        <v>293</v>
      </c>
      <c r="F147" s="379">
        <v>0.55000000000000004</v>
      </c>
      <c r="G147" s="379">
        <v>0.29847699999999999</v>
      </c>
      <c r="H147" s="379">
        <f t="shared" ref="H147:H164" si="11">F147-G147</f>
        <v>0.25152300000000005</v>
      </c>
    </row>
    <row r="148" spans="1:21" ht="23.25" customHeight="1" x14ac:dyDescent="0.2">
      <c r="A148" s="47">
        <v>2</v>
      </c>
      <c r="B148" s="612"/>
      <c r="C148" s="378" t="s">
        <v>145</v>
      </c>
      <c r="D148" s="378" t="s">
        <v>145</v>
      </c>
      <c r="E148" s="378" t="s">
        <v>293</v>
      </c>
      <c r="F148" s="379">
        <v>0.48</v>
      </c>
      <c r="G148" s="379">
        <v>0.49251800000000001</v>
      </c>
      <c r="H148" s="379">
        <f t="shared" si="11"/>
        <v>-1.2518000000000029E-2</v>
      </c>
    </row>
    <row r="149" spans="1:21" ht="23.25" customHeight="1" x14ac:dyDescent="0.2">
      <c r="A149" s="47">
        <v>3</v>
      </c>
      <c r="B149" s="612"/>
      <c r="C149" s="378" t="s">
        <v>150</v>
      </c>
      <c r="D149" s="378" t="str">
        <f t="shared" ref="D149:D164" si="12">C149</f>
        <v>ООО "КРУГ"</v>
      </c>
      <c r="E149" s="378" t="s">
        <v>293</v>
      </c>
      <c r="F149" s="379">
        <f>'Прил.4_ф-6_ПЛАН налич.возм'!F149</f>
        <v>0.09</v>
      </c>
      <c r="G149" s="379">
        <v>3.8435999999999998E-2</v>
      </c>
      <c r="H149" s="379">
        <f t="shared" si="11"/>
        <v>5.1563999999999999E-2</v>
      </c>
    </row>
    <row r="150" spans="1:21" ht="23.25" customHeight="1" x14ac:dyDescent="0.2">
      <c r="A150" s="47">
        <v>4</v>
      </c>
      <c r="B150" s="612"/>
      <c r="C150" s="378" t="s">
        <v>149</v>
      </c>
      <c r="D150" s="378" t="str">
        <f t="shared" si="12"/>
        <v>ИП Первухин Л.В.</v>
      </c>
      <c r="E150" s="378" t="s">
        <v>293</v>
      </c>
      <c r="F150" s="379">
        <f>'Прил.4_ф-6_ПЛАН налич.возм'!F150</f>
        <v>1E-4</v>
      </c>
      <c r="G150" s="379">
        <v>2.3800000000000001E-4</v>
      </c>
      <c r="H150" s="379">
        <f t="shared" si="11"/>
        <v>-1.3799999999999999E-4</v>
      </c>
    </row>
    <row r="151" spans="1:21" ht="23.25" customHeight="1" x14ac:dyDescent="0.2">
      <c r="A151" s="47">
        <v>5</v>
      </c>
      <c r="B151" s="612"/>
      <c r="C151" s="378" t="s">
        <v>146</v>
      </c>
      <c r="D151" s="378" t="str">
        <f t="shared" si="12"/>
        <v>АО "ТНН"</v>
      </c>
      <c r="E151" s="378" t="s">
        <v>293</v>
      </c>
      <c r="F151" s="379">
        <f>'Прил.4_ф-6_ПЛАН налич.возм'!F151</f>
        <v>5.0000000000000001E-3</v>
      </c>
      <c r="G151" s="379">
        <v>2.1029999999999998E-3</v>
      </c>
      <c r="H151" s="379">
        <f t="shared" si="11"/>
        <v>2.8970000000000003E-3</v>
      </c>
    </row>
    <row r="152" spans="1:21" ht="23.25" customHeight="1" x14ac:dyDescent="0.2">
      <c r="A152" s="47">
        <v>6</v>
      </c>
      <c r="B152" s="612"/>
      <c r="C152" s="378" t="s">
        <v>146</v>
      </c>
      <c r="D152" s="378" t="str">
        <f>C152</f>
        <v>АО "ТНН"</v>
      </c>
      <c r="E152" s="378" t="s">
        <v>293</v>
      </c>
      <c r="F152" s="379">
        <f>'Прил.4_ф-6_ПЛАН налич.возм'!F152</f>
        <v>5.0000000000000001E-3</v>
      </c>
      <c r="G152" s="379">
        <v>7.8799999999999996E-4</v>
      </c>
      <c r="H152" s="379">
        <f t="shared" si="11"/>
        <v>4.2120000000000005E-3</v>
      </c>
    </row>
    <row r="153" spans="1:21" ht="23.25" customHeight="1" x14ac:dyDescent="0.2">
      <c r="A153" s="47">
        <v>7</v>
      </c>
      <c r="B153" s="612"/>
      <c r="C153" s="378" t="s">
        <v>147</v>
      </c>
      <c r="D153" s="378" t="str">
        <f t="shared" si="12"/>
        <v>АО "РЭД"</v>
      </c>
      <c r="E153" s="378" t="s">
        <v>293</v>
      </c>
      <c r="F153" s="379">
        <f>'Прил.4_ф-6_ПЛАН налич.возм'!F153</f>
        <v>0.04</v>
      </c>
      <c r="G153" s="379">
        <v>1.6539000000000002E-2</v>
      </c>
      <c r="H153" s="379">
        <f t="shared" si="11"/>
        <v>2.3460999999999999E-2</v>
      </c>
    </row>
    <row r="154" spans="1:21" ht="23.25" customHeight="1" x14ac:dyDescent="0.2">
      <c r="A154" s="47">
        <v>8</v>
      </c>
      <c r="B154" s="612"/>
      <c r="C154" s="378" t="s">
        <v>334</v>
      </c>
      <c r="D154" s="378" t="str">
        <f t="shared" si="12"/>
        <v>ООО "РАМА"</v>
      </c>
      <c r="E154" s="378" t="s">
        <v>293</v>
      </c>
      <c r="F154" s="379">
        <f>'Прил.4_ф-6_ПЛАН налич.возм'!F154</f>
        <v>8.2000000000000007E-3</v>
      </c>
      <c r="G154" s="379">
        <v>1.201E-3</v>
      </c>
      <c r="H154" s="379">
        <f t="shared" si="11"/>
        <v>6.9990000000000009E-3</v>
      </c>
    </row>
    <row r="155" spans="1:21" ht="23.25" customHeight="1" x14ac:dyDescent="0.2">
      <c r="A155" s="47">
        <v>9</v>
      </c>
      <c r="B155" s="612"/>
      <c r="C155" s="378" t="s">
        <v>383</v>
      </c>
      <c r="D155" s="378" t="str">
        <f t="shared" si="12"/>
        <v>ООО "Промсырье"</v>
      </c>
      <c r="E155" s="378" t="s">
        <v>293</v>
      </c>
      <c r="F155" s="379">
        <f>'Прил.4_ф-6_ПЛАН налич.возм'!F155</f>
        <v>8.0000000000000002E-3</v>
      </c>
      <c r="G155" s="379">
        <v>0</v>
      </c>
      <c r="H155" s="379">
        <f t="shared" si="11"/>
        <v>8.0000000000000002E-3</v>
      </c>
    </row>
    <row r="156" spans="1:21" ht="23.25" customHeight="1" x14ac:dyDescent="0.2">
      <c r="A156" s="47">
        <v>10</v>
      </c>
      <c r="B156" s="612"/>
      <c r="C156" s="378" t="s">
        <v>477</v>
      </c>
      <c r="D156" s="378" t="str">
        <f>C156</f>
        <v>ООО "ЧМСК"</v>
      </c>
      <c r="E156" s="378" t="s">
        <v>293</v>
      </c>
      <c r="F156" s="379">
        <f>'Прил.4_ф-6_ПЛАН налич.возм'!F156</f>
        <v>0</v>
      </c>
      <c r="G156" s="379">
        <v>0</v>
      </c>
      <c r="H156" s="379">
        <f t="shared" si="11"/>
        <v>0</v>
      </c>
      <c r="J156" s="342"/>
      <c r="K156" s="343"/>
      <c r="L156" s="344"/>
      <c r="M156" s="345"/>
      <c r="N156" s="346"/>
      <c r="O156" s="347"/>
      <c r="P156" s="348"/>
      <c r="Q156" s="349"/>
      <c r="R156" s="350"/>
      <c r="S156" s="351"/>
      <c r="T156" s="352"/>
      <c r="U156" s="353"/>
    </row>
    <row r="157" spans="1:21" ht="23.25" customHeight="1" x14ac:dyDescent="0.2">
      <c r="A157" s="395">
        <v>11</v>
      </c>
      <c r="B157" s="612"/>
      <c r="C157" s="378" t="s">
        <v>485</v>
      </c>
      <c r="D157" s="378" t="s">
        <v>485</v>
      </c>
      <c r="E157" s="378" t="s">
        <v>293</v>
      </c>
      <c r="F157" s="379">
        <f>'Прил.4_ф-6_ПЛАН налич.возм'!F157</f>
        <v>0</v>
      </c>
      <c r="G157" s="379">
        <v>0</v>
      </c>
      <c r="H157" s="379">
        <f t="shared" si="11"/>
        <v>0</v>
      </c>
      <c r="J157" s="342"/>
      <c r="K157" s="343"/>
      <c r="L157" s="344"/>
      <c r="M157" s="345"/>
      <c r="N157" s="346"/>
      <c r="O157" s="347"/>
      <c r="P157" s="348"/>
      <c r="Q157" s="349"/>
      <c r="R157" s="350"/>
      <c r="S157" s="351"/>
      <c r="T157" s="352"/>
      <c r="U157" s="353"/>
    </row>
    <row r="158" spans="1:21" ht="24" customHeight="1" x14ac:dyDescent="0.2">
      <c r="A158" s="454"/>
      <c r="B158" s="612"/>
      <c r="C158" s="456" t="s">
        <v>518</v>
      </c>
      <c r="D158" s="456" t="s">
        <v>518</v>
      </c>
      <c r="E158" s="378" t="s">
        <v>293</v>
      </c>
      <c r="F158" s="379">
        <f>'Прил.4_ф-6_ПЛАН налич.возм'!F158</f>
        <v>0</v>
      </c>
      <c r="G158" s="397">
        <v>0.216165</v>
      </c>
      <c r="H158" s="379">
        <f t="shared" si="11"/>
        <v>-0.216165</v>
      </c>
    </row>
    <row r="159" spans="1:21" ht="23.25" customHeight="1" x14ac:dyDescent="0.2">
      <c r="A159" s="605">
        <v>12</v>
      </c>
      <c r="B159" s="612"/>
      <c r="C159" s="608" t="s">
        <v>394</v>
      </c>
      <c r="D159" s="378" t="s">
        <v>479</v>
      </c>
      <c r="E159" s="378" t="s">
        <v>293</v>
      </c>
      <c r="F159" s="379">
        <f>'Прил.4_ф-6_ПЛАН налич.возм'!F159</f>
        <v>0</v>
      </c>
      <c r="G159" s="379">
        <v>3.875E-3</v>
      </c>
      <c r="H159" s="379">
        <f>F159-G159</f>
        <v>-3.875E-3</v>
      </c>
    </row>
    <row r="160" spans="1:21" ht="23.25" customHeight="1" x14ac:dyDescent="0.2">
      <c r="A160" s="606"/>
      <c r="B160" s="612"/>
      <c r="C160" s="609"/>
      <c r="D160" s="378" t="s">
        <v>478</v>
      </c>
      <c r="E160" s="378" t="s">
        <v>293</v>
      </c>
      <c r="F160" s="379">
        <f>'Прил.4_ф-6_ПЛАН налич.возм'!F160</f>
        <v>0</v>
      </c>
      <c r="G160" s="379">
        <v>2.1909000000000001E-2</v>
      </c>
      <c r="H160" s="379">
        <f t="shared" si="11"/>
        <v>-2.1909000000000001E-2</v>
      </c>
    </row>
    <row r="161" spans="1:13" ht="23.25" customHeight="1" x14ac:dyDescent="0.2">
      <c r="A161" s="607"/>
      <c r="B161" s="612"/>
      <c r="C161" s="610"/>
      <c r="D161" s="378" t="s">
        <v>480</v>
      </c>
      <c r="E161" s="378" t="s">
        <v>293</v>
      </c>
      <c r="F161" s="379">
        <f>'Прил.4_ф-6_ПЛАН налич.возм'!F161</f>
        <v>0</v>
      </c>
      <c r="G161" s="379">
        <v>4.9740000000000001E-3</v>
      </c>
      <c r="H161" s="379">
        <f t="shared" si="11"/>
        <v>-4.9740000000000001E-3</v>
      </c>
    </row>
    <row r="162" spans="1:13" ht="30.75" customHeight="1" x14ac:dyDescent="0.2">
      <c r="A162" s="396">
        <v>13</v>
      </c>
      <c r="B162" s="612"/>
      <c r="C162" s="378" t="s">
        <v>481</v>
      </c>
      <c r="D162" s="378" t="s">
        <v>481</v>
      </c>
      <c r="E162" s="378" t="s">
        <v>293</v>
      </c>
      <c r="F162" s="379">
        <f>'Прил.4_ф-6_ПЛАН налич.возм'!F162</f>
        <v>0</v>
      </c>
      <c r="G162" s="379"/>
      <c r="H162" s="379">
        <f t="shared" si="11"/>
        <v>0</v>
      </c>
    </row>
    <row r="163" spans="1:13" ht="30.75" customHeight="1" x14ac:dyDescent="0.2">
      <c r="A163" s="47">
        <v>14</v>
      </c>
      <c r="B163" s="612"/>
      <c r="C163" s="378" t="s">
        <v>154</v>
      </c>
      <c r="D163" s="378" t="str">
        <f t="shared" si="12"/>
        <v>ООО "Лизард"</v>
      </c>
      <c r="E163" s="378" t="s">
        <v>293</v>
      </c>
      <c r="F163" s="379">
        <f>'Прил.4_ф-6_ПЛАН налич.возм'!F163</f>
        <v>0</v>
      </c>
      <c r="G163" s="379"/>
      <c r="H163" s="379">
        <f t="shared" si="11"/>
        <v>0</v>
      </c>
    </row>
    <row r="164" spans="1:13" ht="57.75" customHeight="1" x14ac:dyDescent="0.2">
      <c r="A164" s="47">
        <v>15</v>
      </c>
      <c r="B164" s="613"/>
      <c r="C164" s="378" t="s">
        <v>155</v>
      </c>
      <c r="D164" s="378" t="str">
        <f t="shared" si="12"/>
        <v>ООО "Научно-производственный центр гидроавтоматики"</v>
      </c>
      <c r="E164" s="378" t="s">
        <v>293</v>
      </c>
      <c r="F164" s="379">
        <f>'Прил.4_ф-6_ПЛАН налич.возм'!F164</f>
        <v>0</v>
      </c>
      <c r="G164" s="379"/>
      <c r="H164" s="379">
        <f t="shared" si="11"/>
        <v>0</v>
      </c>
    </row>
    <row r="165" spans="1:13" x14ac:dyDescent="0.25">
      <c r="A165" s="227"/>
      <c r="B165" s="227" t="s">
        <v>410</v>
      </c>
      <c r="C165" s="381"/>
      <c r="D165" s="381"/>
      <c r="E165" s="381"/>
      <c r="F165" s="379">
        <f>SUM(F147:F164)</f>
        <v>1.1862999999999999</v>
      </c>
      <c r="G165" s="379">
        <f>SUM(G147:G164)</f>
        <v>1.0972230000000001</v>
      </c>
      <c r="H165" s="379">
        <f>SUM(H147:H164)</f>
        <v>8.9076999999999962E-2</v>
      </c>
    </row>
    <row r="166" spans="1:13" x14ac:dyDescent="0.3">
      <c r="H166" s="385" t="s">
        <v>120</v>
      </c>
    </row>
    <row r="167" spans="1:13" x14ac:dyDescent="0.3">
      <c r="H167" s="386" t="s">
        <v>404</v>
      </c>
    </row>
    <row r="168" spans="1:13" ht="12.75" customHeight="1" x14ac:dyDescent="0.3">
      <c r="H168" s="387" t="s">
        <v>148</v>
      </c>
    </row>
    <row r="170" spans="1:13" ht="20.25" x14ac:dyDescent="0.3">
      <c r="A170" s="616" t="s">
        <v>288</v>
      </c>
      <c r="B170" s="616"/>
      <c r="C170" s="616"/>
      <c r="D170" s="616"/>
      <c r="E170" s="616"/>
      <c r="F170" s="616"/>
      <c r="G170" s="616"/>
      <c r="H170" s="616"/>
    </row>
    <row r="171" spans="1:13" ht="20.25" x14ac:dyDescent="0.3">
      <c r="A171" s="75"/>
      <c r="B171" s="75"/>
      <c r="C171" s="364"/>
      <c r="D171" s="365" t="s">
        <v>289</v>
      </c>
      <c r="E171" s="366" t="s">
        <v>151</v>
      </c>
      <c r="F171" s="367"/>
      <c r="G171" s="367"/>
      <c r="H171" s="367"/>
    </row>
    <row r="172" spans="1:13" x14ac:dyDescent="0.3">
      <c r="A172" s="69"/>
      <c r="B172" s="69"/>
      <c r="C172" s="368"/>
      <c r="D172" s="368"/>
      <c r="E172" s="369" t="s">
        <v>11</v>
      </c>
      <c r="F172" s="367"/>
      <c r="G172" s="367"/>
      <c r="H172" s="367"/>
    </row>
    <row r="173" spans="1:13" x14ac:dyDescent="0.3">
      <c r="A173" s="69"/>
      <c r="B173" s="69"/>
      <c r="C173" s="368"/>
      <c r="D173" s="368"/>
      <c r="E173" s="371" t="s">
        <v>153</v>
      </c>
      <c r="F173" s="367"/>
      <c r="G173" s="367"/>
      <c r="H173" s="367"/>
    </row>
    <row r="174" spans="1:13" x14ac:dyDescent="0.3">
      <c r="A174" s="69"/>
      <c r="B174" s="69"/>
      <c r="C174" s="368"/>
      <c r="D174" s="371"/>
      <c r="E174" s="370"/>
      <c r="F174" s="367"/>
      <c r="G174" s="367"/>
      <c r="H174" s="367"/>
    </row>
    <row r="175" spans="1:13" x14ac:dyDescent="0.3">
      <c r="A175" s="69"/>
      <c r="B175" s="69"/>
      <c r="C175" s="368"/>
      <c r="D175" s="372" t="s">
        <v>303</v>
      </c>
      <c r="E175" s="373" t="s">
        <v>290</v>
      </c>
      <c r="F175" s="374" t="s">
        <v>541</v>
      </c>
      <c r="G175" s="367"/>
      <c r="H175" s="367"/>
    </row>
    <row r="176" spans="1:13" x14ac:dyDescent="0.3">
      <c r="B176" s="71"/>
      <c r="D176" s="375"/>
      <c r="E176" s="375"/>
      <c r="F176" s="374"/>
      <c r="G176" s="374"/>
      <c r="I176" s="71"/>
      <c r="J176" s="71"/>
      <c r="K176" s="72"/>
      <c r="L176" s="72"/>
      <c r="M176" s="72"/>
    </row>
    <row r="177" spans="1:21" s="74" customFormat="1" ht="37.5" customHeight="1" x14ac:dyDescent="0.2">
      <c r="A177" s="617" t="s">
        <v>551</v>
      </c>
      <c r="B177" s="617"/>
      <c r="C177" s="617"/>
      <c r="D177" s="617"/>
      <c r="E177" s="617"/>
      <c r="F177" s="617"/>
      <c r="G177" s="617"/>
      <c r="H177" s="617"/>
    </row>
    <row r="178" spans="1:21" ht="75.75" customHeight="1" x14ac:dyDescent="0.2">
      <c r="A178" s="46" t="s">
        <v>142</v>
      </c>
      <c r="B178" s="46" t="s">
        <v>291</v>
      </c>
      <c r="C178" s="376" t="s">
        <v>292</v>
      </c>
      <c r="D178" s="376" t="s">
        <v>143</v>
      </c>
      <c r="E178" s="376" t="s">
        <v>296</v>
      </c>
      <c r="F178" s="377" t="s">
        <v>295</v>
      </c>
      <c r="G178" s="377" t="s">
        <v>340</v>
      </c>
      <c r="H178" s="377" t="s">
        <v>294</v>
      </c>
    </row>
    <row r="179" spans="1:21" s="213" customFormat="1" ht="12.75" x14ac:dyDescent="0.2">
      <c r="A179" s="389"/>
      <c r="B179" s="389">
        <v>1</v>
      </c>
      <c r="C179" s="390">
        <v>2</v>
      </c>
      <c r="D179" s="390">
        <v>3</v>
      </c>
      <c r="E179" s="390">
        <v>4</v>
      </c>
      <c r="F179" s="390">
        <v>5</v>
      </c>
      <c r="G179" s="390">
        <v>6</v>
      </c>
      <c r="H179" s="390">
        <v>7</v>
      </c>
    </row>
    <row r="180" spans="1:21" ht="24" customHeight="1" x14ac:dyDescent="0.2">
      <c r="A180" s="47">
        <v>1</v>
      </c>
      <c r="B180" s="611" t="s">
        <v>101</v>
      </c>
      <c r="C180" s="378" t="s">
        <v>144</v>
      </c>
      <c r="D180" s="378" t="s">
        <v>144</v>
      </c>
      <c r="E180" s="378" t="s">
        <v>293</v>
      </c>
      <c r="F180" s="379">
        <v>0.55000000000000004</v>
      </c>
      <c r="G180" s="379">
        <v>0.28650999999999999</v>
      </c>
      <c r="H180" s="379">
        <f t="shared" ref="H180:H197" si="13">F180-G180</f>
        <v>0.26349000000000006</v>
      </c>
    </row>
    <row r="181" spans="1:21" ht="24" customHeight="1" x14ac:dyDescent="0.2">
      <c r="A181" s="47">
        <v>2</v>
      </c>
      <c r="B181" s="612"/>
      <c r="C181" s="378" t="s">
        <v>145</v>
      </c>
      <c r="D181" s="378" t="s">
        <v>145</v>
      </c>
      <c r="E181" s="378" t="s">
        <v>293</v>
      </c>
      <c r="F181" s="379">
        <v>0.48</v>
      </c>
      <c r="G181" s="379">
        <v>0.43682199999999999</v>
      </c>
      <c r="H181" s="379">
        <f t="shared" si="13"/>
        <v>4.3177999999999994E-2</v>
      </c>
    </row>
    <row r="182" spans="1:21" ht="24" customHeight="1" x14ac:dyDescent="0.2">
      <c r="A182" s="47">
        <v>3</v>
      </c>
      <c r="B182" s="612"/>
      <c r="C182" s="378" t="s">
        <v>150</v>
      </c>
      <c r="D182" s="378" t="str">
        <f t="shared" ref="D182:D197" si="14">C182</f>
        <v>ООО "КРУГ"</v>
      </c>
      <c r="E182" s="378" t="s">
        <v>293</v>
      </c>
      <c r="F182" s="379">
        <f>'Прил.4_ф-6_ПЛАН налич.возм'!F182</f>
        <v>8.5000000000000006E-2</v>
      </c>
      <c r="G182" s="379">
        <v>3.9828000000000002E-2</v>
      </c>
      <c r="H182" s="379">
        <f t="shared" si="13"/>
        <v>4.5172000000000004E-2</v>
      </c>
    </row>
    <row r="183" spans="1:21" ht="24" customHeight="1" x14ac:dyDescent="0.2">
      <c r="A183" s="47">
        <v>4</v>
      </c>
      <c r="B183" s="612"/>
      <c r="C183" s="378" t="s">
        <v>149</v>
      </c>
      <c r="D183" s="378" t="str">
        <f t="shared" si="14"/>
        <v>ИП Первухин Л.В.</v>
      </c>
      <c r="E183" s="378" t="s">
        <v>293</v>
      </c>
      <c r="F183" s="379">
        <f>'Прил.4_ф-6_ПЛАН налич.возм'!F183</f>
        <v>1E-4</v>
      </c>
      <c r="G183" s="379">
        <v>2.1999999999999999E-5</v>
      </c>
      <c r="H183" s="379">
        <f t="shared" si="13"/>
        <v>7.7999999999999999E-5</v>
      </c>
    </row>
    <row r="184" spans="1:21" ht="24" customHeight="1" x14ac:dyDescent="0.2">
      <c r="A184" s="47">
        <v>5</v>
      </c>
      <c r="B184" s="612"/>
      <c r="C184" s="378" t="s">
        <v>146</v>
      </c>
      <c r="D184" s="378" t="str">
        <f t="shared" si="14"/>
        <v>АО "ТНН"</v>
      </c>
      <c r="E184" s="378" t="s">
        <v>293</v>
      </c>
      <c r="F184" s="379">
        <f>'Прил.4_ф-6_ПЛАН налич.возм'!F184</f>
        <v>2E-3</v>
      </c>
      <c r="G184" s="379">
        <v>1.8190000000000001E-3</v>
      </c>
      <c r="H184" s="379">
        <f t="shared" si="13"/>
        <v>1.8099999999999995E-4</v>
      </c>
    </row>
    <row r="185" spans="1:21" ht="24" customHeight="1" x14ac:dyDescent="0.2">
      <c r="A185" s="47">
        <v>6</v>
      </c>
      <c r="B185" s="612"/>
      <c r="C185" s="378" t="s">
        <v>146</v>
      </c>
      <c r="D185" s="378" t="str">
        <f>C185</f>
        <v>АО "ТНН"</v>
      </c>
      <c r="E185" s="378" t="s">
        <v>293</v>
      </c>
      <c r="F185" s="379">
        <f>'Прил.4_ф-6_ПЛАН налич.возм'!F185</f>
        <v>0</v>
      </c>
      <c r="G185" s="379"/>
      <c r="H185" s="379">
        <f t="shared" si="13"/>
        <v>0</v>
      </c>
    </row>
    <row r="186" spans="1:21" ht="24" customHeight="1" x14ac:dyDescent="0.2">
      <c r="A186" s="47">
        <v>7</v>
      </c>
      <c r="B186" s="612"/>
      <c r="C186" s="378" t="s">
        <v>147</v>
      </c>
      <c r="D186" s="378" t="str">
        <f t="shared" si="14"/>
        <v>АО "РЭД"</v>
      </c>
      <c r="E186" s="378" t="s">
        <v>293</v>
      </c>
      <c r="F186" s="379">
        <f>'Прил.4_ф-6_ПЛАН налич.возм'!F186</f>
        <v>0.03</v>
      </c>
      <c r="G186" s="379">
        <v>1.6140999999999999E-2</v>
      </c>
      <c r="H186" s="379">
        <f t="shared" si="13"/>
        <v>1.3859E-2</v>
      </c>
    </row>
    <row r="187" spans="1:21" ht="24" customHeight="1" x14ac:dyDescent="0.2">
      <c r="A187" s="47">
        <v>8</v>
      </c>
      <c r="B187" s="612"/>
      <c r="C187" s="378" t="s">
        <v>334</v>
      </c>
      <c r="D187" s="378" t="str">
        <f t="shared" si="14"/>
        <v>ООО "РАМА"</v>
      </c>
      <c r="E187" s="378" t="s">
        <v>293</v>
      </c>
      <c r="F187" s="379">
        <f>'Прил.4_ф-6_ПЛАН налич.возм'!F187</f>
        <v>7.1999999999999998E-3</v>
      </c>
      <c r="G187" s="379">
        <v>5.0000000000000001E-4</v>
      </c>
      <c r="H187" s="379">
        <f t="shared" si="13"/>
        <v>6.6999999999999994E-3</v>
      </c>
    </row>
    <row r="188" spans="1:21" ht="24" customHeight="1" x14ac:dyDescent="0.2">
      <c r="A188" s="47">
        <v>9</v>
      </c>
      <c r="B188" s="612"/>
      <c r="C188" s="378" t="s">
        <v>383</v>
      </c>
      <c r="D188" s="378" t="str">
        <f t="shared" si="14"/>
        <v>ООО "Промсырье"</v>
      </c>
      <c r="E188" s="378" t="s">
        <v>293</v>
      </c>
      <c r="F188" s="379">
        <f>'Прил.4_ф-6_ПЛАН налич.возм'!F188</f>
        <v>8.0000000000000002E-3</v>
      </c>
      <c r="G188" s="379">
        <v>0</v>
      </c>
      <c r="H188" s="379">
        <f t="shared" si="13"/>
        <v>8.0000000000000002E-3</v>
      </c>
    </row>
    <row r="189" spans="1:21" ht="24" customHeight="1" x14ac:dyDescent="0.2">
      <c r="A189" s="47">
        <v>10</v>
      </c>
      <c r="B189" s="612"/>
      <c r="C189" s="378" t="s">
        <v>477</v>
      </c>
      <c r="D189" s="378" t="str">
        <f>C189</f>
        <v>ООО "ЧМСК"</v>
      </c>
      <c r="E189" s="378" t="s">
        <v>293</v>
      </c>
      <c r="F189" s="379">
        <f>'Прил.4_ф-6_ПЛАН налич.возм'!F189</f>
        <v>0</v>
      </c>
      <c r="G189" s="379">
        <v>0</v>
      </c>
      <c r="H189" s="379">
        <f t="shared" si="13"/>
        <v>0</v>
      </c>
      <c r="J189" s="342"/>
      <c r="K189" s="343"/>
      <c r="L189" s="344"/>
      <c r="M189" s="345"/>
      <c r="N189" s="346"/>
      <c r="O189" s="347"/>
      <c r="P189" s="348"/>
      <c r="Q189" s="349"/>
      <c r="R189" s="350"/>
      <c r="S189" s="351"/>
      <c r="T189" s="352"/>
      <c r="U189" s="353"/>
    </row>
    <row r="190" spans="1:21" ht="24" customHeight="1" x14ac:dyDescent="0.2">
      <c r="A190" s="395">
        <v>11</v>
      </c>
      <c r="B190" s="612"/>
      <c r="C190" s="378" t="s">
        <v>485</v>
      </c>
      <c r="D190" s="378" t="s">
        <v>485</v>
      </c>
      <c r="E190" s="378" t="s">
        <v>293</v>
      </c>
      <c r="F190" s="379">
        <f>'Прил.4_ф-6_ПЛАН налич.возм'!F190</f>
        <v>0</v>
      </c>
      <c r="G190" s="379">
        <v>0</v>
      </c>
      <c r="H190" s="379">
        <f t="shared" si="13"/>
        <v>0</v>
      </c>
      <c r="J190" s="342"/>
      <c r="K190" s="343"/>
      <c r="L190" s="344"/>
      <c r="M190" s="345"/>
      <c r="N190" s="346"/>
      <c r="O190" s="347"/>
      <c r="P190" s="348"/>
      <c r="Q190" s="349"/>
      <c r="R190" s="350"/>
      <c r="S190" s="351"/>
      <c r="T190" s="352"/>
      <c r="U190" s="353"/>
    </row>
    <row r="191" spans="1:21" ht="24" customHeight="1" x14ac:dyDescent="0.2">
      <c r="A191" s="454"/>
      <c r="B191" s="612"/>
      <c r="C191" s="456" t="s">
        <v>518</v>
      </c>
      <c r="D191" s="456" t="s">
        <v>518</v>
      </c>
      <c r="E191" s="378" t="s">
        <v>293</v>
      </c>
      <c r="F191" s="379">
        <f>'Прил.4_ф-6_ПЛАН налич.возм'!F191</f>
        <v>0</v>
      </c>
      <c r="G191" s="397">
        <v>0.20136599999999999</v>
      </c>
      <c r="H191" s="379">
        <f t="shared" si="13"/>
        <v>-0.20136599999999999</v>
      </c>
    </row>
    <row r="192" spans="1:21" ht="23.25" customHeight="1" x14ac:dyDescent="0.2">
      <c r="A192" s="605">
        <v>12</v>
      </c>
      <c r="B192" s="612"/>
      <c r="C192" s="608" t="s">
        <v>394</v>
      </c>
      <c r="D192" s="378" t="s">
        <v>479</v>
      </c>
      <c r="E192" s="378" t="s">
        <v>293</v>
      </c>
      <c r="F192" s="379">
        <f>'Прил.4_ф-6_ПЛАН налич.возм'!F192</f>
        <v>0</v>
      </c>
      <c r="G192" s="379">
        <v>2.702E-3</v>
      </c>
      <c r="H192" s="379">
        <f t="shared" si="13"/>
        <v>-2.702E-3</v>
      </c>
    </row>
    <row r="193" spans="1:10" ht="23.25" customHeight="1" x14ac:dyDescent="0.2">
      <c r="A193" s="606"/>
      <c r="B193" s="612"/>
      <c r="C193" s="609"/>
      <c r="D193" s="378" t="s">
        <v>478</v>
      </c>
      <c r="E193" s="378" t="s">
        <v>293</v>
      </c>
      <c r="F193" s="379">
        <f>'Прил.4_ф-6_ПЛАН налич.возм'!F193</f>
        <v>0</v>
      </c>
      <c r="G193" s="379">
        <v>0</v>
      </c>
      <c r="H193" s="379">
        <f t="shared" si="13"/>
        <v>0</v>
      </c>
    </row>
    <row r="194" spans="1:10" ht="23.25" customHeight="1" x14ac:dyDescent="0.2">
      <c r="A194" s="607"/>
      <c r="B194" s="612"/>
      <c r="C194" s="610"/>
      <c r="D194" s="378" t="s">
        <v>480</v>
      </c>
      <c r="E194" s="378" t="s">
        <v>293</v>
      </c>
      <c r="F194" s="379">
        <f>'Прил.4_ф-6_ПЛАН налич.возм'!F194</f>
        <v>0</v>
      </c>
      <c r="G194" s="379">
        <v>4.2929999999999999E-3</v>
      </c>
      <c r="H194" s="379">
        <f t="shared" si="13"/>
        <v>-4.2929999999999999E-3</v>
      </c>
    </row>
    <row r="195" spans="1:10" ht="30.75" customHeight="1" x14ac:dyDescent="0.2">
      <c r="A195" s="396">
        <v>13</v>
      </c>
      <c r="B195" s="612"/>
      <c r="C195" s="378" t="s">
        <v>481</v>
      </c>
      <c r="D195" s="378" t="s">
        <v>481</v>
      </c>
      <c r="E195" s="378" t="s">
        <v>293</v>
      </c>
      <c r="F195" s="379">
        <f>'Прил.4_ф-6_ПЛАН налич.возм'!F195</f>
        <v>0</v>
      </c>
      <c r="G195" s="379">
        <v>0</v>
      </c>
      <c r="H195" s="379">
        <f t="shared" si="13"/>
        <v>0</v>
      </c>
    </row>
    <row r="196" spans="1:10" ht="30" customHeight="1" x14ac:dyDescent="0.2">
      <c r="A196" s="47">
        <v>14</v>
      </c>
      <c r="B196" s="612"/>
      <c r="C196" s="378" t="s">
        <v>154</v>
      </c>
      <c r="D196" s="378" t="str">
        <f t="shared" si="14"/>
        <v>ООО "Лизард"</v>
      </c>
      <c r="E196" s="378" t="s">
        <v>293</v>
      </c>
      <c r="F196" s="379">
        <f>'Прил.4_ф-6_ПЛАН налич.возм'!F196</f>
        <v>0</v>
      </c>
      <c r="G196" s="379">
        <v>0</v>
      </c>
      <c r="H196" s="379">
        <f t="shared" si="13"/>
        <v>0</v>
      </c>
    </row>
    <row r="197" spans="1:10" ht="61.5" customHeight="1" x14ac:dyDescent="0.2">
      <c r="A197" s="47">
        <v>15</v>
      </c>
      <c r="B197" s="613"/>
      <c r="C197" s="378" t="s">
        <v>155</v>
      </c>
      <c r="D197" s="378" t="str">
        <f t="shared" si="14"/>
        <v>ООО "Научно-производственный центр гидроавтоматики"</v>
      </c>
      <c r="E197" s="378" t="s">
        <v>293</v>
      </c>
      <c r="F197" s="379">
        <f>'Прил.4_ф-6_ПЛАН налич.возм'!F197</f>
        <v>0</v>
      </c>
      <c r="G197" s="379">
        <v>0</v>
      </c>
      <c r="H197" s="379">
        <f t="shared" si="13"/>
        <v>0</v>
      </c>
    </row>
    <row r="198" spans="1:10" x14ac:dyDescent="0.25">
      <c r="A198" s="227"/>
      <c r="B198" s="227" t="s">
        <v>410</v>
      </c>
      <c r="C198" s="381"/>
      <c r="D198" s="381"/>
      <c r="E198" s="381"/>
      <c r="F198" s="379">
        <f>SUM(F180:F197)</f>
        <v>1.1623000000000001</v>
      </c>
      <c r="G198" s="379">
        <f>SUM(G180:G197)</f>
        <v>0.99000299999999986</v>
      </c>
      <c r="H198" s="379">
        <f>SUM(H180:H197)</f>
        <v>0.17229700000000006</v>
      </c>
    </row>
    <row r="199" spans="1:10" x14ac:dyDescent="0.3">
      <c r="H199" s="385" t="s">
        <v>120</v>
      </c>
      <c r="I199" s="45"/>
      <c r="J199" s="45"/>
    </row>
    <row r="200" spans="1:10" x14ac:dyDescent="0.3">
      <c r="H200" s="386" t="s">
        <v>404</v>
      </c>
    </row>
    <row r="201" spans="1:10" ht="12.75" customHeight="1" x14ac:dyDescent="0.3">
      <c r="H201" s="387" t="s">
        <v>148</v>
      </c>
    </row>
    <row r="203" spans="1:10" ht="20.25" x14ac:dyDescent="0.3">
      <c r="A203" s="616" t="s">
        <v>288</v>
      </c>
      <c r="B203" s="616"/>
      <c r="C203" s="616"/>
      <c r="D203" s="616"/>
      <c r="E203" s="616"/>
      <c r="F203" s="616"/>
      <c r="G203" s="616"/>
      <c r="H203" s="616"/>
    </row>
    <row r="204" spans="1:10" ht="20.25" x14ac:dyDescent="0.3">
      <c r="A204" s="75"/>
      <c r="B204" s="75"/>
      <c r="C204" s="364"/>
      <c r="D204" s="365" t="s">
        <v>289</v>
      </c>
      <c r="E204" s="366" t="s">
        <v>151</v>
      </c>
      <c r="F204" s="367"/>
      <c r="G204" s="367"/>
      <c r="H204" s="367"/>
    </row>
    <row r="205" spans="1:10" x14ac:dyDescent="0.3">
      <c r="A205" s="69"/>
      <c r="B205" s="69"/>
      <c r="C205" s="368"/>
      <c r="D205" s="368"/>
      <c r="E205" s="369" t="s">
        <v>11</v>
      </c>
      <c r="F205" s="367"/>
      <c r="G205" s="367"/>
      <c r="H205" s="367"/>
    </row>
    <row r="206" spans="1:10" x14ac:dyDescent="0.3">
      <c r="A206" s="69"/>
      <c r="B206" s="69"/>
      <c r="C206" s="368"/>
      <c r="D206" s="368"/>
      <c r="E206" s="371" t="s">
        <v>153</v>
      </c>
      <c r="F206" s="367"/>
      <c r="G206" s="367"/>
      <c r="H206" s="367"/>
    </row>
    <row r="207" spans="1:10" x14ac:dyDescent="0.3">
      <c r="A207" s="69"/>
      <c r="B207" s="69"/>
      <c r="C207" s="368"/>
      <c r="D207" s="371"/>
      <c r="E207" s="370"/>
      <c r="F207" s="367"/>
      <c r="G207" s="367"/>
      <c r="H207" s="367"/>
    </row>
    <row r="208" spans="1:10" x14ac:dyDescent="0.3">
      <c r="A208" s="69"/>
      <c r="B208" s="69"/>
      <c r="C208" s="368"/>
      <c r="D208" s="372" t="s">
        <v>303</v>
      </c>
      <c r="E208" s="373" t="s">
        <v>330</v>
      </c>
      <c r="F208" s="374" t="s">
        <v>545</v>
      </c>
      <c r="G208" s="367"/>
      <c r="H208" s="367"/>
    </row>
    <row r="209" spans="1:21" x14ac:dyDescent="0.3">
      <c r="B209" s="71"/>
      <c r="D209" s="375"/>
      <c r="E209" s="375"/>
      <c r="F209" s="374"/>
      <c r="G209" s="374"/>
      <c r="I209" s="71"/>
      <c r="J209" s="71"/>
      <c r="K209" s="72"/>
      <c r="L209" s="72"/>
      <c r="M209" s="72"/>
    </row>
    <row r="210" spans="1:21" s="74" customFormat="1" ht="37.5" customHeight="1" x14ac:dyDescent="0.2">
      <c r="A210" s="617" t="s">
        <v>552</v>
      </c>
      <c r="B210" s="617"/>
      <c r="C210" s="617"/>
      <c r="D210" s="617"/>
      <c r="E210" s="617"/>
      <c r="F210" s="617"/>
      <c r="G210" s="617"/>
      <c r="H210" s="617"/>
    </row>
    <row r="211" spans="1:21" ht="75.75" customHeight="1" x14ac:dyDescent="0.2">
      <c r="A211" s="46" t="s">
        <v>142</v>
      </c>
      <c r="B211" s="46" t="s">
        <v>291</v>
      </c>
      <c r="C211" s="376" t="s">
        <v>292</v>
      </c>
      <c r="D211" s="376" t="s">
        <v>143</v>
      </c>
      <c r="E211" s="376" t="s">
        <v>296</v>
      </c>
      <c r="F211" s="377" t="s">
        <v>295</v>
      </c>
      <c r="G211" s="377" t="s">
        <v>340</v>
      </c>
      <c r="H211" s="377" t="s">
        <v>294</v>
      </c>
    </row>
    <row r="212" spans="1:21" s="213" customFormat="1" ht="12.75" x14ac:dyDescent="0.2">
      <c r="A212" s="389"/>
      <c r="B212" s="389">
        <v>1</v>
      </c>
      <c r="C212" s="390">
        <v>2</v>
      </c>
      <c r="D212" s="390">
        <v>3</v>
      </c>
      <c r="E212" s="390">
        <v>4</v>
      </c>
      <c r="F212" s="390">
        <v>5</v>
      </c>
      <c r="G212" s="390">
        <v>6</v>
      </c>
      <c r="H212" s="390">
        <v>7</v>
      </c>
    </row>
    <row r="213" spans="1:21" ht="24" customHeight="1" x14ac:dyDescent="0.2">
      <c r="A213" s="47">
        <v>1</v>
      </c>
      <c r="B213" s="611" t="s">
        <v>335</v>
      </c>
      <c r="C213" s="378" t="s">
        <v>144</v>
      </c>
      <c r="D213" s="378" t="s">
        <v>144</v>
      </c>
      <c r="E213" s="378" t="s">
        <v>293</v>
      </c>
      <c r="F213" s="379">
        <f>'Прил.4_ф-6_ПЛАН налич.возм'!F214</f>
        <v>0.21</v>
      </c>
      <c r="G213" s="379">
        <v>0.26610200000000001</v>
      </c>
      <c r="H213" s="379">
        <f>F213-G213</f>
        <v>-5.6102000000000013E-2</v>
      </c>
    </row>
    <row r="214" spans="1:21" ht="24" customHeight="1" x14ac:dyDescent="0.2">
      <c r="A214" s="47">
        <v>2</v>
      </c>
      <c r="B214" s="612"/>
      <c r="C214" s="378" t="s">
        <v>145</v>
      </c>
      <c r="D214" s="378" t="s">
        <v>145</v>
      </c>
      <c r="E214" s="378" t="s">
        <v>293</v>
      </c>
      <c r="F214" s="379">
        <f>'Прил.4_ф-6_ПЛАН налич.возм'!F215</f>
        <v>8.5000000000000006E-2</v>
      </c>
      <c r="G214" s="379">
        <v>0.46405400000000002</v>
      </c>
      <c r="H214" s="379">
        <f>F214-G214</f>
        <v>-0.379054</v>
      </c>
    </row>
    <row r="215" spans="1:21" ht="24" customHeight="1" x14ac:dyDescent="0.2">
      <c r="A215" s="47">
        <v>3</v>
      </c>
      <c r="B215" s="612"/>
      <c r="C215" s="378" t="s">
        <v>150</v>
      </c>
      <c r="D215" s="378" t="str">
        <f t="shared" ref="D215:D230" si="15">C215</f>
        <v>ООО "КРУГ"</v>
      </c>
      <c r="E215" s="378" t="s">
        <v>293</v>
      </c>
      <c r="F215" s="379">
        <f>'Прил.4_ф-6_ПЛАН налич.возм'!F216</f>
        <v>1E-4</v>
      </c>
      <c r="G215" s="379">
        <v>4.9950000000000003E-3</v>
      </c>
      <c r="H215" s="379">
        <f>F215-G215</f>
        <v>-4.895E-3</v>
      </c>
    </row>
    <row r="216" spans="1:21" ht="24" customHeight="1" x14ac:dyDescent="0.2">
      <c r="A216" s="47">
        <v>4</v>
      </c>
      <c r="B216" s="612"/>
      <c r="C216" s="378" t="s">
        <v>149</v>
      </c>
      <c r="D216" s="378" t="str">
        <f t="shared" si="15"/>
        <v>ИП Первухин Л.В.</v>
      </c>
      <c r="E216" s="378" t="s">
        <v>293</v>
      </c>
      <c r="F216" s="379">
        <f>'Прил.4_ф-6_ПЛАН налич.возм'!F217</f>
        <v>2E-3</v>
      </c>
      <c r="G216" s="379">
        <v>0</v>
      </c>
      <c r="H216" s="379">
        <f>F216-G216</f>
        <v>2E-3</v>
      </c>
    </row>
    <row r="217" spans="1:21" ht="24" customHeight="1" x14ac:dyDescent="0.2">
      <c r="A217" s="47">
        <v>5</v>
      </c>
      <c r="B217" s="612"/>
      <c r="C217" s="378" t="s">
        <v>146</v>
      </c>
      <c r="D217" s="378" t="str">
        <f t="shared" si="15"/>
        <v>АО "ТНН"</v>
      </c>
      <c r="E217" s="378" t="s">
        <v>293</v>
      </c>
      <c r="F217" s="379">
        <v>2E-3</v>
      </c>
      <c r="G217" s="379">
        <v>6.5899999999999997E-4</v>
      </c>
      <c r="H217" s="379">
        <f>F217-G217</f>
        <v>1.3410000000000002E-3</v>
      </c>
    </row>
    <row r="218" spans="1:21" ht="24" customHeight="1" x14ac:dyDescent="0.2">
      <c r="A218" s="47">
        <v>6</v>
      </c>
      <c r="B218" s="612"/>
      <c r="C218" s="378" t="s">
        <v>146</v>
      </c>
      <c r="D218" s="378" t="str">
        <f>C218</f>
        <v>АО "ТНН"</v>
      </c>
      <c r="E218" s="378" t="s">
        <v>293</v>
      </c>
      <c r="F218" s="379">
        <v>0</v>
      </c>
      <c r="G218" s="379">
        <v>0</v>
      </c>
      <c r="H218" s="379">
        <f t="shared" ref="H218:H220" si="16">F218-G218</f>
        <v>0</v>
      </c>
    </row>
    <row r="219" spans="1:21" ht="24" customHeight="1" x14ac:dyDescent="0.2">
      <c r="A219" s="47">
        <v>7</v>
      </c>
      <c r="B219" s="612"/>
      <c r="C219" s="378" t="s">
        <v>147</v>
      </c>
      <c r="D219" s="378" t="str">
        <f t="shared" si="15"/>
        <v>АО "РЭД"</v>
      </c>
      <c r="E219" s="378" t="s">
        <v>293</v>
      </c>
      <c r="F219" s="379">
        <v>0.03</v>
      </c>
      <c r="G219" s="379">
        <v>1.558E-2</v>
      </c>
      <c r="H219" s="379">
        <f t="shared" si="16"/>
        <v>1.4419999999999999E-2</v>
      </c>
    </row>
    <row r="220" spans="1:21" ht="24" customHeight="1" x14ac:dyDescent="0.2">
      <c r="A220" s="47">
        <v>8</v>
      </c>
      <c r="B220" s="612"/>
      <c r="C220" s="378" t="s">
        <v>334</v>
      </c>
      <c r="D220" s="378" t="str">
        <f t="shared" si="15"/>
        <v>ООО "РАМА"</v>
      </c>
      <c r="E220" s="378" t="s">
        <v>293</v>
      </c>
      <c r="F220" s="379">
        <f>'Прил.4_ф-6_ПЛАН налич.возм'!F221</f>
        <v>8.0000000000000002E-3</v>
      </c>
      <c r="G220" s="379">
        <v>4.08E-4</v>
      </c>
      <c r="H220" s="379">
        <f t="shared" si="16"/>
        <v>7.5919999999999998E-3</v>
      </c>
    </row>
    <row r="221" spans="1:21" ht="24" customHeight="1" x14ac:dyDescent="0.2">
      <c r="A221" s="47">
        <v>9</v>
      </c>
      <c r="B221" s="612"/>
      <c r="C221" s="378" t="s">
        <v>383</v>
      </c>
      <c r="D221" s="378" t="str">
        <f t="shared" si="15"/>
        <v>ООО "Промсырье"</v>
      </c>
      <c r="E221" s="378" t="s">
        <v>293</v>
      </c>
      <c r="F221" s="379">
        <f>'Прил.4_ф-6_ПЛАН налич.возм'!F221</f>
        <v>8.0000000000000002E-3</v>
      </c>
      <c r="G221" s="379">
        <v>0</v>
      </c>
      <c r="H221" s="379">
        <f t="shared" ref="H221:H230" si="17">F221-G221</f>
        <v>8.0000000000000002E-3</v>
      </c>
    </row>
    <row r="222" spans="1:21" ht="24" customHeight="1" x14ac:dyDescent="0.2">
      <c r="A222" s="47">
        <v>10</v>
      </c>
      <c r="B222" s="612"/>
      <c r="C222" s="378" t="s">
        <v>477</v>
      </c>
      <c r="D222" s="378" t="str">
        <f>C222</f>
        <v>ООО "ЧМСК"</v>
      </c>
      <c r="E222" s="378" t="s">
        <v>293</v>
      </c>
      <c r="F222" s="379">
        <f>'Прил.4_ф-6_ПЛАН налич.возм'!F222</f>
        <v>0</v>
      </c>
      <c r="G222" s="379">
        <v>0</v>
      </c>
      <c r="H222" s="379">
        <f t="shared" si="17"/>
        <v>0</v>
      </c>
      <c r="J222" s="342"/>
      <c r="K222" s="343"/>
      <c r="L222" s="344"/>
      <c r="M222" s="345"/>
      <c r="N222" s="346"/>
      <c r="O222" s="347"/>
      <c r="P222" s="348"/>
      <c r="Q222" s="349"/>
      <c r="R222" s="350"/>
      <c r="S222" s="351"/>
      <c r="T222" s="352"/>
      <c r="U222" s="353"/>
    </row>
    <row r="223" spans="1:21" ht="24" customHeight="1" x14ac:dyDescent="0.2">
      <c r="A223" s="395">
        <v>11</v>
      </c>
      <c r="B223" s="612"/>
      <c r="C223" s="378" t="s">
        <v>485</v>
      </c>
      <c r="D223" s="378" t="s">
        <v>485</v>
      </c>
      <c r="E223" s="378" t="s">
        <v>293</v>
      </c>
      <c r="F223" s="379">
        <f>'Прил.4_ф-6_ПЛАН налич.возм'!F223</f>
        <v>0</v>
      </c>
      <c r="G223" s="379">
        <v>0</v>
      </c>
      <c r="H223" s="379">
        <f t="shared" si="17"/>
        <v>0</v>
      </c>
      <c r="J223" s="342"/>
      <c r="K223" s="343"/>
      <c r="L223" s="344"/>
      <c r="M223" s="345"/>
      <c r="N223" s="346"/>
      <c r="O223" s="347"/>
      <c r="P223" s="348"/>
      <c r="Q223" s="349"/>
      <c r="R223" s="350"/>
      <c r="S223" s="351"/>
      <c r="T223" s="352"/>
      <c r="U223" s="353"/>
    </row>
    <row r="224" spans="1:21" ht="24" customHeight="1" x14ac:dyDescent="0.2">
      <c r="A224" s="454"/>
      <c r="B224" s="612"/>
      <c r="C224" s="456" t="s">
        <v>518</v>
      </c>
      <c r="D224" s="456" t="s">
        <v>518</v>
      </c>
      <c r="E224" s="378" t="s">
        <v>293</v>
      </c>
      <c r="F224" s="379">
        <f>'Прил.4_ф-6_ПЛАН налич.возм'!F224</f>
        <v>0</v>
      </c>
      <c r="G224" s="397">
        <v>0.161553</v>
      </c>
      <c r="H224" s="379">
        <f t="shared" si="17"/>
        <v>-0.161553</v>
      </c>
    </row>
    <row r="225" spans="1:8" ht="23.25" customHeight="1" x14ac:dyDescent="0.2">
      <c r="A225" s="605">
        <v>12</v>
      </c>
      <c r="B225" s="612"/>
      <c r="C225" s="608" t="s">
        <v>394</v>
      </c>
      <c r="D225" s="378" t="s">
        <v>479</v>
      </c>
      <c r="E225" s="378" t="s">
        <v>293</v>
      </c>
      <c r="F225" s="379">
        <f>'Прил.4_ф-6_ПЛАН налич.возм'!F225</f>
        <v>0</v>
      </c>
      <c r="G225" s="379">
        <v>2.2260000000000001E-3</v>
      </c>
      <c r="H225" s="379">
        <f t="shared" si="17"/>
        <v>-2.2260000000000001E-3</v>
      </c>
    </row>
    <row r="226" spans="1:8" ht="23.25" customHeight="1" x14ac:dyDescent="0.2">
      <c r="A226" s="606"/>
      <c r="B226" s="612"/>
      <c r="C226" s="609"/>
      <c r="D226" s="378" t="s">
        <v>478</v>
      </c>
      <c r="E226" s="378" t="s">
        <v>293</v>
      </c>
      <c r="F226" s="379">
        <f>'Прил.4_ф-6_ПЛАН налич.возм'!F226</f>
        <v>0</v>
      </c>
      <c r="G226" s="379">
        <v>0</v>
      </c>
      <c r="H226" s="379">
        <f t="shared" si="17"/>
        <v>0</v>
      </c>
    </row>
    <row r="227" spans="1:8" ht="23.25" customHeight="1" x14ac:dyDescent="0.2">
      <c r="A227" s="607"/>
      <c r="B227" s="612"/>
      <c r="C227" s="610"/>
      <c r="D227" s="378" t="s">
        <v>480</v>
      </c>
      <c r="E227" s="378" t="s">
        <v>293</v>
      </c>
      <c r="F227" s="379">
        <f>'Прил.4_ф-6_ПЛАН налич.возм'!F227</f>
        <v>0</v>
      </c>
      <c r="G227" s="379">
        <v>4.6829999999999997E-3</v>
      </c>
      <c r="H227" s="379">
        <f t="shared" si="17"/>
        <v>-4.6829999999999997E-3</v>
      </c>
    </row>
    <row r="228" spans="1:8" ht="30.75" customHeight="1" x14ac:dyDescent="0.2">
      <c r="A228" s="396">
        <v>13</v>
      </c>
      <c r="B228" s="612"/>
      <c r="C228" s="378" t="s">
        <v>481</v>
      </c>
      <c r="D228" s="378" t="s">
        <v>481</v>
      </c>
      <c r="E228" s="378" t="s">
        <v>293</v>
      </c>
      <c r="F228" s="379">
        <f>'Прил.4_ф-6_ПЛАН налич.возм'!F228</f>
        <v>0</v>
      </c>
      <c r="G228" s="379">
        <v>0</v>
      </c>
      <c r="H228" s="379">
        <f t="shared" si="17"/>
        <v>0</v>
      </c>
    </row>
    <row r="229" spans="1:8" ht="30" customHeight="1" x14ac:dyDescent="0.2">
      <c r="A229" s="47">
        <v>14</v>
      </c>
      <c r="B229" s="612"/>
      <c r="C229" s="378" t="s">
        <v>154</v>
      </c>
      <c r="D229" s="378" t="str">
        <f t="shared" si="15"/>
        <v>ООО "Лизард"</v>
      </c>
      <c r="E229" s="378" t="s">
        <v>293</v>
      </c>
      <c r="F229" s="379">
        <f>'Прил.4_ф-6_ПЛАН налич.возм'!F229</f>
        <v>0</v>
      </c>
      <c r="G229" s="379">
        <v>0</v>
      </c>
      <c r="H229" s="379">
        <f t="shared" si="17"/>
        <v>0</v>
      </c>
    </row>
    <row r="230" spans="1:8" ht="54" customHeight="1" x14ac:dyDescent="0.2">
      <c r="A230" s="47">
        <v>15</v>
      </c>
      <c r="B230" s="613"/>
      <c r="C230" s="378" t="s">
        <v>155</v>
      </c>
      <c r="D230" s="378" t="str">
        <f t="shared" si="15"/>
        <v>ООО "Научно-производственный центр гидроавтоматики"</v>
      </c>
      <c r="E230" s="378" t="s">
        <v>293</v>
      </c>
      <c r="F230" s="379">
        <f>'Прил.4_ф-6_ПЛАН налич.возм'!F230</f>
        <v>0</v>
      </c>
      <c r="G230" s="379">
        <v>0</v>
      </c>
      <c r="H230" s="379">
        <f t="shared" si="17"/>
        <v>0</v>
      </c>
    </row>
    <row r="231" spans="1:8" x14ac:dyDescent="0.25">
      <c r="A231" s="227"/>
      <c r="B231" s="227" t="s">
        <v>410</v>
      </c>
      <c r="C231" s="381"/>
      <c r="D231" s="381"/>
      <c r="E231" s="381"/>
      <c r="F231" s="379">
        <f>SUM(F213:F230)</f>
        <v>0.34509999999999996</v>
      </c>
      <c r="G231" s="379">
        <f>SUM(G213:G230)</f>
        <v>0.92025999999999997</v>
      </c>
      <c r="H231" s="379">
        <f>SUM(H213:H230)</f>
        <v>-0.57516</v>
      </c>
    </row>
    <row r="232" spans="1:8" x14ac:dyDescent="0.3">
      <c r="H232" s="385" t="s">
        <v>120</v>
      </c>
    </row>
    <row r="233" spans="1:8" x14ac:dyDescent="0.3">
      <c r="H233" s="386" t="s">
        <v>404</v>
      </c>
    </row>
    <row r="234" spans="1:8" ht="12.75" customHeight="1" x14ac:dyDescent="0.3">
      <c r="H234" s="387" t="s">
        <v>148</v>
      </c>
    </row>
    <row r="236" spans="1:8" ht="20.25" x14ac:dyDescent="0.3">
      <c r="A236" s="616" t="s">
        <v>288</v>
      </c>
      <c r="B236" s="616"/>
      <c r="C236" s="616"/>
      <c r="D236" s="616"/>
      <c r="E236" s="616"/>
      <c r="F236" s="616"/>
      <c r="G236" s="616"/>
      <c r="H236" s="616"/>
    </row>
    <row r="237" spans="1:8" ht="20.25" x14ac:dyDescent="0.3">
      <c r="A237" s="75"/>
      <c r="B237" s="75"/>
      <c r="C237" s="364"/>
      <c r="D237" s="365" t="s">
        <v>289</v>
      </c>
      <c r="E237" s="366" t="s">
        <v>151</v>
      </c>
      <c r="F237" s="367"/>
      <c r="G237" s="367"/>
      <c r="H237" s="367"/>
    </row>
    <row r="238" spans="1:8" x14ac:dyDescent="0.3">
      <c r="A238" s="69"/>
      <c r="B238" s="69"/>
      <c r="C238" s="368"/>
      <c r="D238" s="368"/>
      <c r="E238" s="369" t="s">
        <v>11</v>
      </c>
      <c r="F238" s="367"/>
      <c r="G238" s="367"/>
      <c r="H238" s="367"/>
    </row>
    <row r="239" spans="1:8" x14ac:dyDescent="0.3">
      <c r="A239" s="69"/>
      <c r="B239" s="69"/>
      <c r="C239" s="368"/>
      <c r="D239" s="368"/>
      <c r="E239" s="371" t="s">
        <v>153</v>
      </c>
      <c r="F239" s="367"/>
      <c r="G239" s="367"/>
      <c r="H239" s="367"/>
    </row>
    <row r="240" spans="1:8" x14ac:dyDescent="0.3">
      <c r="A240" s="69"/>
      <c r="B240" s="69"/>
      <c r="C240" s="368"/>
      <c r="D240" s="371"/>
      <c r="E240" s="370"/>
      <c r="F240" s="367"/>
      <c r="G240" s="367"/>
      <c r="H240" s="367"/>
    </row>
    <row r="241" spans="1:21" x14ac:dyDescent="0.3">
      <c r="A241" s="69"/>
      <c r="B241" s="69"/>
      <c r="C241" s="368"/>
      <c r="D241" s="372" t="s">
        <v>303</v>
      </c>
      <c r="E241" s="373" t="s">
        <v>333</v>
      </c>
      <c r="F241" s="374" t="s">
        <v>541</v>
      </c>
      <c r="G241" s="367"/>
      <c r="H241" s="367"/>
    </row>
    <row r="242" spans="1:21" x14ac:dyDescent="0.3">
      <c r="B242" s="71"/>
      <c r="D242" s="375"/>
      <c r="E242" s="375"/>
      <c r="F242" s="374"/>
      <c r="G242" s="374"/>
      <c r="I242" s="71"/>
      <c r="J242" s="71"/>
      <c r="K242" s="72"/>
      <c r="L242" s="72"/>
      <c r="M242" s="72"/>
    </row>
    <row r="243" spans="1:21" s="74" customFormat="1" ht="26.25" customHeight="1" x14ac:dyDescent="0.2">
      <c r="A243" s="617" t="s">
        <v>553</v>
      </c>
      <c r="B243" s="617"/>
      <c r="C243" s="617"/>
      <c r="D243" s="617"/>
      <c r="E243" s="617"/>
      <c r="F243" s="617"/>
      <c r="G243" s="617"/>
      <c r="H243" s="617"/>
    </row>
    <row r="244" spans="1:21" ht="75.75" customHeight="1" x14ac:dyDescent="0.2">
      <c r="A244" s="46" t="s">
        <v>142</v>
      </c>
      <c r="B244" s="46" t="s">
        <v>291</v>
      </c>
      <c r="C244" s="376" t="s">
        <v>292</v>
      </c>
      <c r="D244" s="376" t="s">
        <v>143</v>
      </c>
      <c r="E244" s="376" t="s">
        <v>296</v>
      </c>
      <c r="F244" s="377" t="s">
        <v>295</v>
      </c>
      <c r="G244" s="377" t="s">
        <v>340</v>
      </c>
      <c r="H244" s="377" t="s">
        <v>294</v>
      </c>
    </row>
    <row r="245" spans="1:21" s="213" customFormat="1" ht="12.75" x14ac:dyDescent="0.2">
      <c r="A245" s="389"/>
      <c r="B245" s="389">
        <v>1</v>
      </c>
      <c r="C245" s="390">
        <v>2</v>
      </c>
      <c r="D245" s="390">
        <v>3</v>
      </c>
      <c r="E245" s="390">
        <v>4</v>
      </c>
      <c r="F245" s="390">
        <v>5</v>
      </c>
      <c r="G245" s="390">
        <v>6</v>
      </c>
      <c r="H245" s="390">
        <v>7</v>
      </c>
    </row>
    <row r="246" spans="1:21" ht="24" customHeight="1" x14ac:dyDescent="0.2">
      <c r="A246" s="47">
        <v>1</v>
      </c>
      <c r="B246" s="611" t="s">
        <v>335</v>
      </c>
      <c r="C246" s="378" t="s">
        <v>144</v>
      </c>
      <c r="D246" s="378" t="s">
        <v>144</v>
      </c>
      <c r="E246" s="378" t="s">
        <v>293</v>
      </c>
      <c r="F246" s="379">
        <v>0.55000000000000004</v>
      </c>
      <c r="G246" s="379">
        <v>0.27677000000000002</v>
      </c>
      <c r="H246" s="379">
        <f>F246-G246</f>
        <v>0.27323000000000003</v>
      </c>
    </row>
    <row r="247" spans="1:21" ht="24" customHeight="1" x14ac:dyDescent="0.2">
      <c r="A247" s="47">
        <v>2</v>
      </c>
      <c r="B247" s="612"/>
      <c r="C247" s="378" t="s">
        <v>145</v>
      </c>
      <c r="D247" s="378" t="s">
        <v>145</v>
      </c>
      <c r="E247" s="378" t="s">
        <v>293</v>
      </c>
      <c r="F247" s="379">
        <v>0.48</v>
      </c>
      <c r="G247" s="379">
        <v>0.35369899999999999</v>
      </c>
      <c r="H247" s="379">
        <f t="shared" ref="H247:H257" si="18">F247-G247</f>
        <v>0.126301</v>
      </c>
    </row>
    <row r="248" spans="1:21" ht="24" customHeight="1" x14ac:dyDescent="0.2">
      <c r="A248" s="47">
        <v>3</v>
      </c>
      <c r="B248" s="612"/>
      <c r="C248" s="378" t="s">
        <v>150</v>
      </c>
      <c r="D248" s="378" t="str">
        <f t="shared" ref="D248:D254" si="19">C248</f>
        <v>ООО "КРУГ"</v>
      </c>
      <c r="E248" s="378" t="s">
        <v>293</v>
      </c>
      <c r="F248" s="379">
        <f>'Прил.4_ф-6_ПЛАН налич.возм'!F248</f>
        <v>8.5000000000000006E-2</v>
      </c>
      <c r="G248" s="379">
        <v>2.0464E-2</v>
      </c>
      <c r="H248" s="379">
        <f t="shared" si="18"/>
        <v>6.453600000000001E-2</v>
      </c>
    </row>
    <row r="249" spans="1:21" ht="24" customHeight="1" x14ac:dyDescent="0.2">
      <c r="A249" s="47">
        <v>4</v>
      </c>
      <c r="B249" s="612"/>
      <c r="C249" s="378" t="s">
        <v>149</v>
      </c>
      <c r="D249" s="378" t="str">
        <f t="shared" si="19"/>
        <v>ИП Первухин Л.В.</v>
      </c>
      <c r="E249" s="378" t="s">
        <v>293</v>
      </c>
      <c r="F249" s="379">
        <f>'Прил.4_ф-6_ПЛАН налич.возм'!F249</f>
        <v>1E-4</v>
      </c>
      <c r="G249" s="379">
        <v>0</v>
      </c>
      <c r="H249" s="379">
        <f t="shared" si="18"/>
        <v>1E-4</v>
      </c>
    </row>
    <row r="250" spans="1:21" ht="24" customHeight="1" x14ac:dyDescent="0.2">
      <c r="A250" s="47">
        <v>5</v>
      </c>
      <c r="B250" s="612"/>
      <c r="C250" s="378" t="s">
        <v>146</v>
      </c>
      <c r="D250" s="378" t="str">
        <f t="shared" si="19"/>
        <v>АО "ТНН"</v>
      </c>
      <c r="E250" s="378" t="s">
        <v>293</v>
      </c>
      <c r="F250" s="379">
        <f>'Прил.4_ф-6_ПЛАН налич.возм'!F250</f>
        <v>2E-3</v>
      </c>
      <c r="G250" s="379">
        <v>1.1950000000000001E-3</v>
      </c>
      <c r="H250" s="379">
        <f t="shared" si="18"/>
        <v>8.0499999999999994E-4</v>
      </c>
    </row>
    <row r="251" spans="1:21" ht="24" customHeight="1" x14ac:dyDescent="0.2">
      <c r="A251" s="47">
        <v>6</v>
      </c>
      <c r="B251" s="612"/>
      <c r="C251" s="378" t="s">
        <v>146</v>
      </c>
      <c r="D251" s="378" t="str">
        <f>C251</f>
        <v>АО "ТНН"</v>
      </c>
      <c r="E251" s="378" t="s">
        <v>293</v>
      </c>
      <c r="F251" s="379">
        <f>'Прил.4_ф-6_ПЛАН налич.возм'!F251</f>
        <v>0</v>
      </c>
      <c r="G251" s="379">
        <v>0</v>
      </c>
      <c r="H251" s="379">
        <f t="shared" si="18"/>
        <v>0</v>
      </c>
    </row>
    <row r="252" spans="1:21" ht="24" customHeight="1" x14ac:dyDescent="0.2">
      <c r="A252" s="47">
        <v>7</v>
      </c>
      <c r="B252" s="612"/>
      <c r="C252" s="378" t="s">
        <v>147</v>
      </c>
      <c r="D252" s="378" t="str">
        <f t="shared" si="19"/>
        <v>АО "РЭД"</v>
      </c>
      <c r="E252" s="378" t="s">
        <v>293</v>
      </c>
      <c r="F252" s="379">
        <f>'Прил.4_ф-6_ПЛАН налич.возм'!F252</f>
        <v>0.03</v>
      </c>
      <c r="G252" s="379">
        <v>1.5505E-2</v>
      </c>
      <c r="H252" s="379">
        <f t="shared" si="18"/>
        <v>1.4494999999999999E-2</v>
      </c>
    </row>
    <row r="253" spans="1:21" ht="24" customHeight="1" x14ac:dyDescent="0.2">
      <c r="A253" s="47">
        <v>8</v>
      </c>
      <c r="B253" s="612"/>
      <c r="C253" s="378" t="s">
        <v>334</v>
      </c>
      <c r="D253" s="378" t="str">
        <f t="shared" si="19"/>
        <v>ООО "РАМА"</v>
      </c>
      <c r="E253" s="378" t="s">
        <v>293</v>
      </c>
      <c r="F253" s="379">
        <f>'Прил.4_ф-6_ПЛАН налич.возм'!F253</f>
        <v>7.1999999999999998E-3</v>
      </c>
      <c r="G253" s="379">
        <v>6.5899999999999997E-4</v>
      </c>
      <c r="H253" s="379">
        <f t="shared" si="18"/>
        <v>6.5409999999999999E-3</v>
      </c>
    </row>
    <row r="254" spans="1:21" ht="24" customHeight="1" x14ac:dyDescent="0.2">
      <c r="A254" s="47">
        <v>9</v>
      </c>
      <c r="B254" s="612"/>
      <c r="C254" s="378" t="s">
        <v>383</v>
      </c>
      <c r="D254" s="378" t="str">
        <f t="shared" si="19"/>
        <v>ООО "Промсырье"</v>
      </c>
      <c r="E254" s="378" t="s">
        <v>293</v>
      </c>
      <c r="F254" s="379">
        <f>'Прил.4_ф-6_ПЛАН налич.возм'!F254</f>
        <v>8.0000000000000002E-3</v>
      </c>
      <c r="G254" s="379">
        <v>0</v>
      </c>
      <c r="H254" s="379">
        <f t="shared" si="18"/>
        <v>8.0000000000000002E-3</v>
      </c>
    </row>
    <row r="255" spans="1:21" ht="24" customHeight="1" x14ac:dyDescent="0.2">
      <c r="A255" s="47">
        <v>10</v>
      </c>
      <c r="B255" s="612"/>
      <c r="C255" s="378" t="s">
        <v>477</v>
      </c>
      <c r="D255" s="378" t="str">
        <f>C255</f>
        <v>ООО "ЧМСК"</v>
      </c>
      <c r="E255" s="378" t="s">
        <v>293</v>
      </c>
      <c r="F255" s="379">
        <f>'Прил.4_ф-6_ПЛАН налич.возм'!F255</f>
        <v>0</v>
      </c>
      <c r="G255" s="379">
        <v>0</v>
      </c>
      <c r="H255" s="379">
        <f t="shared" si="18"/>
        <v>0</v>
      </c>
      <c r="J255" s="342"/>
      <c r="K255" s="343"/>
      <c r="L255" s="344"/>
      <c r="M255" s="345"/>
      <c r="N255" s="346"/>
      <c r="O255" s="347"/>
      <c r="P255" s="348"/>
      <c r="Q255" s="349"/>
      <c r="R255" s="350"/>
      <c r="S255" s="351"/>
      <c r="T255" s="352"/>
      <c r="U255" s="353"/>
    </row>
    <row r="256" spans="1:21" ht="24" customHeight="1" x14ac:dyDescent="0.2">
      <c r="A256" s="395">
        <v>11</v>
      </c>
      <c r="B256" s="612"/>
      <c r="C256" s="378" t="s">
        <v>485</v>
      </c>
      <c r="D256" s="378" t="s">
        <v>485</v>
      </c>
      <c r="E256" s="378" t="s">
        <v>293</v>
      </c>
      <c r="F256" s="379">
        <f>'Прил.4_ф-6_ПЛАН налич.возм'!F256</f>
        <v>0</v>
      </c>
      <c r="G256" s="379">
        <v>0</v>
      </c>
      <c r="H256" s="379">
        <f t="shared" si="18"/>
        <v>0</v>
      </c>
      <c r="J256" s="342"/>
      <c r="K256" s="343"/>
      <c r="L256" s="344"/>
      <c r="M256" s="345"/>
      <c r="N256" s="346"/>
      <c r="O256" s="347"/>
      <c r="P256" s="348"/>
      <c r="Q256" s="349"/>
      <c r="R256" s="350"/>
      <c r="S256" s="351"/>
      <c r="T256" s="352"/>
      <c r="U256" s="353"/>
    </row>
    <row r="257" spans="1:8" ht="24" customHeight="1" x14ac:dyDescent="0.2">
      <c r="A257" s="454"/>
      <c r="B257" s="612"/>
      <c r="C257" s="456" t="s">
        <v>518</v>
      </c>
      <c r="D257" s="456" t="s">
        <v>518</v>
      </c>
      <c r="E257" s="378" t="s">
        <v>293</v>
      </c>
      <c r="F257" s="379">
        <f>'Прил.4_ф-6_ПЛАН налич.возм'!F257</f>
        <v>0</v>
      </c>
      <c r="G257" s="397">
        <v>0.21383099999999999</v>
      </c>
      <c r="H257" s="379">
        <f t="shared" si="18"/>
        <v>-0.21383099999999999</v>
      </c>
    </row>
    <row r="258" spans="1:8" ht="23.25" customHeight="1" x14ac:dyDescent="0.2">
      <c r="A258" s="605">
        <v>12</v>
      </c>
      <c r="B258" s="612"/>
      <c r="C258" s="608" t="s">
        <v>394</v>
      </c>
      <c r="D258" s="378" t="s">
        <v>479</v>
      </c>
      <c r="E258" s="378" t="s">
        <v>293</v>
      </c>
      <c r="F258" s="379">
        <f>'Прил.4_ф-6_ПЛАН налич.возм'!F268</f>
        <v>0</v>
      </c>
      <c r="G258" s="379">
        <v>2.428E-3</v>
      </c>
      <c r="H258" s="379">
        <f t="shared" ref="H258:H263" si="20">F268-G268</f>
        <v>0</v>
      </c>
    </row>
    <row r="259" spans="1:8" ht="23.25" customHeight="1" x14ac:dyDescent="0.2">
      <c r="A259" s="606"/>
      <c r="B259" s="612"/>
      <c r="C259" s="609"/>
      <c r="D259" s="378" t="s">
        <v>478</v>
      </c>
      <c r="E259" s="378" t="s">
        <v>293</v>
      </c>
      <c r="F259" s="379">
        <f>'Прил.4_ф-6_ПЛАН налич.возм'!F269</f>
        <v>0</v>
      </c>
      <c r="G259" s="379">
        <v>0</v>
      </c>
      <c r="H259" s="379">
        <f t="shared" si="20"/>
        <v>0</v>
      </c>
    </row>
    <row r="260" spans="1:8" ht="23.25" customHeight="1" x14ac:dyDescent="0.2">
      <c r="A260" s="607"/>
      <c r="B260" s="612"/>
      <c r="C260" s="610"/>
      <c r="D260" s="378" t="s">
        <v>480</v>
      </c>
      <c r="E260" s="378" t="s">
        <v>293</v>
      </c>
      <c r="F260" s="379">
        <f>'Прил.4_ф-6_ПЛАН налич.возм'!F270</f>
        <v>0</v>
      </c>
      <c r="G260" s="379">
        <v>3.7450000000000001E-3</v>
      </c>
      <c r="H260" s="379">
        <f t="shared" si="20"/>
        <v>0</v>
      </c>
    </row>
    <row r="261" spans="1:8" ht="30.75" customHeight="1" x14ac:dyDescent="0.2">
      <c r="A261" s="396">
        <v>13</v>
      </c>
      <c r="B261" s="612"/>
      <c r="C261" s="378" t="s">
        <v>481</v>
      </c>
      <c r="D261" s="378" t="s">
        <v>481</v>
      </c>
      <c r="E261" s="378" t="s">
        <v>293</v>
      </c>
      <c r="F261" s="379">
        <f>'Прил.4_ф-6_ПЛАН налич.возм'!F271</f>
        <v>0</v>
      </c>
      <c r="G261" s="379">
        <v>0</v>
      </c>
      <c r="H261" s="379">
        <f t="shared" si="20"/>
        <v>0</v>
      </c>
    </row>
    <row r="262" spans="1:8" ht="30" customHeight="1" x14ac:dyDescent="0.2">
      <c r="A262" s="47">
        <v>14</v>
      </c>
      <c r="B262" s="612"/>
      <c r="C262" s="378" t="s">
        <v>154</v>
      </c>
      <c r="D262" s="378">
        <f>C272</f>
        <v>0</v>
      </c>
      <c r="E262" s="378" t="s">
        <v>293</v>
      </c>
      <c r="F262" s="379">
        <f>'Прил.4_ф-6_ПЛАН налич.возм'!F272</f>
        <v>0</v>
      </c>
      <c r="G262" s="379">
        <v>0</v>
      </c>
      <c r="H262" s="379">
        <f t="shared" si="20"/>
        <v>0</v>
      </c>
    </row>
    <row r="263" spans="1:8" ht="56.25" customHeight="1" x14ac:dyDescent="0.2">
      <c r="A263" s="47">
        <v>15</v>
      </c>
      <c r="B263" s="613"/>
      <c r="C263" s="378" t="s">
        <v>155</v>
      </c>
      <c r="D263" s="378">
        <f>C273</f>
        <v>0</v>
      </c>
      <c r="E263" s="378" t="s">
        <v>293</v>
      </c>
      <c r="F263" s="379">
        <f>'Прил.4_ф-6_ПЛАН налич.возм'!F273</f>
        <v>0</v>
      </c>
      <c r="G263" s="379">
        <v>0</v>
      </c>
      <c r="H263" s="379">
        <f t="shared" si="20"/>
        <v>0</v>
      </c>
    </row>
    <row r="264" spans="1:8" x14ac:dyDescent="0.25">
      <c r="A264" s="227"/>
      <c r="B264" s="227" t="s">
        <v>410</v>
      </c>
      <c r="C264" s="381"/>
      <c r="D264" s="381"/>
      <c r="E264" s="381"/>
      <c r="F264" s="379">
        <f>SUM(F246:F263)</f>
        <v>1.1623000000000001</v>
      </c>
      <c r="G264" s="379">
        <f>SUM(G246:G263)</f>
        <v>0.88829599999999986</v>
      </c>
      <c r="H264" s="379">
        <f>SUM(H246:H263)</f>
        <v>0.28017700000000001</v>
      </c>
    </row>
    <row r="265" spans="1:8" hidden="1" x14ac:dyDescent="0.3">
      <c r="H265" s="385" t="s">
        <v>120</v>
      </c>
    </row>
    <row r="266" spans="1:8" hidden="1" x14ac:dyDescent="0.3">
      <c r="H266" s="386" t="s">
        <v>404</v>
      </c>
    </row>
    <row r="267" spans="1:8" ht="12.75" hidden="1" customHeight="1" x14ac:dyDescent="0.3">
      <c r="H267" s="387" t="s">
        <v>148</v>
      </c>
    </row>
    <row r="268" spans="1:8" hidden="1" x14ac:dyDescent="0.3"/>
    <row r="269" spans="1:8" ht="20.25" hidden="1" x14ac:dyDescent="0.3">
      <c r="A269" s="616" t="s">
        <v>288</v>
      </c>
      <c r="B269" s="616"/>
      <c r="C269" s="616"/>
      <c r="D269" s="616"/>
      <c r="E269" s="616"/>
      <c r="F269" s="616"/>
      <c r="G269" s="616"/>
      <c r="H269" s="616"/>
    </row>
    <row r="270" spans="1:8" ht="20.25" hidden="1" x14ac:dyDescent="0.3">
      <c r="A270" s="75"/>
      <c r="B270" s="75"/>
      <c r="C270" s="364"/>
      <c r="D270" s="365" t="s">
        <v>289</v>
      </c>
      <c r="E270" s="366" t="s">
        <v>151</v>
      </c>
      <c r="F270" s="367"/>
      <c r="G270" s="367"/>
      <c r="H270" s="367"/>
    </row>
    <row r="271" spans="1:8" hidden="1" x14ac:dyDescent="0.3">
      <c r="A271" s="69"/>
      <c r="B271" s="69"/>
      <c r="C271" s="368"/>
      <c r="D271" s="368"/>
      <c r="E271" s="369" t="s">
        <v>11</v>
      </c>
      <c r="F271" s="367"/>
      <c r="G271" s="367"/>
      <c r="H271" s="367"/>
    </row>
    <row r="272" spans="1:8" hidden="1" x14ac:dyDescent="0.3">
      <c r="A272" s="69"/>
      <c r="B272" s="69"/>
      <c r="C272" s="368"/>
      <c r="D272" s="368"/>
      <c r="E272" s="371" t="s">
        <v>153</v>
      </c>
      <c r="F272" s="367"/>
      <c r="G272" s="367"/>
      <c r="H272" s="367"/>
    </row>
    <row r="273" spans="1:21" hidden="1" x14ac:dyDescent="0.3">
      <c r="A273" s="69"/>
      <c r="B273" s="69"/>
      <c r="C273" s="368"/>
      <c r="D273" s="371"/>
      <c r="E273" s="370"/>
      <c r="F273" s="367"/>
      <c r="G273" s="367"/>
      <c r="H273" s="367"/>
    </row>
    <row r="274" spans="1:21" hidden="1" x14ac:dyDescent="0.3">
      <c r="A274" s="69"/>
      <c r="B274" s="69"/>
      <c r="C274" s="368"/>
      <c r="D274" s="372" t="s">
        <v>303</v>
      </c>
      <c r="E274" s="373" t="s">
        <v>336</v>
      </c>
      <c r="F274" s="374" t="s">
        <v>541</v>
      </c>
      <c r="G274" s="367"/>
      <c r="H274" s="367"/>
    </row>
    <row r="275" spans="1:21" hidden="1" x14ac:dyDescent="0.3">
      <c r="B275" s="71"/>
      <c r="D275" s="375"/>
      <c r="E275" s="375"/>
      <c r="F275" s="374"/>
      <c r="G275" s="374"/>
      <c r="I275" s="71"/>
      <c r="J275" s="71"/>
      <c r="K275" s="72"/>
      <c r="L275" s="72"/>
      <c r="M275" s="72"/>
    </row>
    <row r="276" spans="1:21" s="74" customFormat="1" ht="24.75" hidden="1" customHeight="1" x14ac:dyDescent="0.2">
      <c r="A276" s="617" t="s">
        <v>554</v>
      </c>
      <c r="B276" s="617"/>
      <c r="C276" s="617"/>
      <c r="D276" s="617"/>
      <c r="E276" s="617"/>
      <c r="F276" s="617"/>
      <c r="G276" s="617"/>
      <c r="H276" s="617"/>
    </row>
    <row r="277" spans="1:21" ht="75.75" hidden="1" customHeight="1" x14ac:dyDescent="0.2">
      <c r="A277" s="46" t="s">
        <v>142</v>
      </c>
      <c r="B277" s="46" t="s">
        <v>291</v>
      </c>
      <c r="C277" s="376" t="s">
        <v>292</v>
      </c>
      <c r="D277" s="376" t="s">
        <v>143</v>
      </c>
      <c r="E277" s="376" t="s">
        <v>296</v>
      </c>
      <c r="F277" s="377" t="s">
        <v>295</v>
      </c>
      <c r="G277" s="377" t="s">
        <v>340</v>
      </c>
      <c r="H277" s="377" t="s">
        <v>294</v>
      </c>
    </row>
    <row r="278" spans="1:21" s="213" customFormat="1" ht="12.75" hidden="1" x14ac:dyDescent="0.2">
      <c r="A278" s="389"/>
      <c r="B278" s="389">
        <v>1</v>
      </c>
      <c r="C278" s="390">
        <v>2</v>
      </c>
      <c r="D278" s="390">
        <v>3</v>
      </c>
      <c r="E278" s="390">
        <v>4</v>
      </c>
      <c r="F278" s="390">
        <v>5</v>
      </c>
      <c r="G278" s="390">
        <v>6</v>
      </c>
      <c r="H278" s="390">
        <v>7</v>
      </c>
    </row>
    <row r="279" spans="1:21" ht="24" hidden="1" customHeight="1" x14ac:dyDescent="0.2">
      <c r="A279" s="47" t="s">
        <v>486</v>
      </c>
      <c r="B279" s="611" t="s">
        <v>335</v>
      </c>
      <c r="C279" s="378" t="s">
        <v>144</v>
      </c>
      <c r="D279" s="378" t="s">
        <v>144</v>
      </c>
      <c r="E279" s="378" t="s">
        <v>293</v>
      </c>
      <c r="F279" s="379">
        <v>0.6</v>
      </c>
      <c r="G279" s="379"/>
      <c r="H279" s="379">
        <f>F279-G279</f>
        <v>0.6</v>
      </c>
    </row>
    <row r="280" spans="1:21" ht="24" hidden="1" customHeight="1" x14ac:dyDescent="0.2">
      <c r="A280" s="47">
        <v>2</v>
      </c>
      <c r="B280" s="612"/>
      <c r="C280" s="378" t="s">
        <v>145</v>
      </c>
      <c r="D280" s="378" t="s">
        <v>145</v>
      </c>
      <c r="E280" s="378" t="s">
        <v>293</v>
      </c>
      <c r="F280" s="379">
        <v>0.48</v>
      </c>
      <c r="G280" s="379"/>
      <c r="H280" s="379">
        <f t="shared" ref="H280:H296" si="21">F280-G280</f>
        <v>0.48</v>
      </c>
    </row>
    <row r="281" spans="1:21" ht="24" hidden="1" customHeight="1" x14ac:dyDescent="0.2">
      <c r="A281" s="47">
        <v>3</v>
      </c>
      <c r="B281" s="612"/>
      <c r="C281" s="378" t="s">
        <v>150</v>
      </c>
      <c r="D281" s="378" t="str">
        <f t="shared" ref="D281:D296" si="22">C281</f>
        <v>ООО "КРУГ"</v>
      </c>
      <c r="E281" s="378" t="s">
        <v>293</v>
      </c>
      <c r="F281" s="379">
        <f>'Прил.4_ф-6_ПЛАН налич.возм'!F281</f>
        <v>8.5000000000000006E-2</v>
      </c>
      <c r="G281" s="379"/>
      <c r="H281" s="379">
        <f t="shared" si="21"/>
        <v>8.5000000000000006E-2</v>
      </c>
    </row>
    <row r="282" spans="1:21" ht="24" hidden="1" customHeight="1" x14ac:dyDescent="0.2">
      <c r="A282" s="47">
        <v>4</v>
      </c>
      <c r="B282" s="612"/>
      <c r="C282" s="378" t="s">
        <v>149</v>
      </c>
      <c r="D282" s="378" t="str">
        <f t="shared" si="22"/>
        <v>ИП Первухин Л.В.</v>
      </c>
      <c r="E282" s="378" t="s">
        <v>293</v>
      </c>
      <c r="F282" s="379">
        <f>'Прил.4_ф-6_ПЛАН налич.возм'!F282</f>
        <v>1.5E-3</v>
      </c>
      <c r="G282" s="379"/>
      <c r="H282" s="379">
        <f t="shared" si="21"/>
        <v>1.5E-3</v>
      </c>
    </row>
    <row r="283" spans="1:21" ht="24" hidden="1" customHeight="1" x14ac:dyDescent="0.2">
      <c r="A283" s="47">
        <v>5</v>
      </c>
      <c r="B283" s="612"/>
      <c r="C283" s="378" t="s">
        <v>146</v>
      </c>
      <c r="D283" s="378" t="str">
        <f t="shared" si="22"/>
        <v>АО "ТНН"</v>
      </c>
      <c r="E283" s="378" t="s">
        <v>293</v>
      </c>
      <c r="F283" s="379">
        <f>'Прил.4_ф-6_ПЛАН налич.возм'!F283</f>
        <v>5.0000000000000001E-3</v>
      </c>
      <c r="G283" s="379"/>
      <c r="H283" s="379">
        <f t="shared" si="21"/>
        <v>5.0000000000000001E-3</v>
      </c>
    </row>
    <row r="284" spans="1:21" ht="24" hidden="1" customHeight="1" x14ac:dyDescent="0.2">
      <c r="A284" s="47">
        <v>6</v>
      </c>
      <c r="B284" s="612"/>
      <c r="C284" s="378" t="s">
        <v>146</v>
      </c>
      <c r="D284" s="378" t="str">
        <f>C284</f>
        <v>АО "ТНН"</v>
      </c>
      <c r="E284" s="378" t="s">
        <v>293</v>
      </c>
      <c r="F284" s="379">
        <f>'Прил.4_ф-6_ПЛАН налич.возм'!F284</f>
        <v>5.0000000000000001E-3</v>
      </c>
      <c r="G284" s="379"/>
      <c r="H284" s="379">
        <f t="shared" si="21"/>
        <v>5.0000000000000001E-3</v>
      </c>
    </row>
    <row r="285" spans="1:21" ht="24" hidden="1" customHeight="1" x14ac:dyDescent="0.2">
      <c r="A285" s="47">
        <v>7</v>
      </c>
      <c r="B285" s="612"/>
      <c r="C285" s="378" t="s">
        <v>147</v>
      </c>
      <c r="D285" s="378" t="str">
        <f t="shared" si="22"/>
        <v>АО "РЭД"</v>
      </c>
      <c r="E285" s="378" t="s">
        <v>293</v>
      </c>
      <c r="F285" s="379">
        <v>0.04</v>
      </c>
      <c r="G285" s="379"/>
      <c r="H285" s="379">
        <f t="shared" si="21"/>
        <v>0.04</v>
      </c>
    </row>
    <row r="286" spans="1:21" ht="24" hidden="1" customHeight="1" x14ac:dyDescent="0.2">
      <c r="A286" s="47">
        <v>8</v>
      </c>
      <c r="B286" s="612"/>
      <c r="C286" s="378" t="s">
        <v>334</v>
      </c>
      <c r="D286" s="378" t="str">
        <f t="shared" si="22"/>
        <v>ООО "РАМА"</v>
      </c>
      <c r="E286" s="378" t="s">
        <v>293</v>
      </c>
      <c r="F286" s="379">
        <f>'Прил.4_ф-6_ПЛАН налич.возм'!F286</f>
        <v>8.2000000000000007E-3</v>
      </c>
      <c r="G286" s="379"/>
      <c r="H286" s="379">
        <f t="shared" si="21"/>
        <v>8.2000000000000007E-3</v>
      </c>
    </row>
    <row r="287" spans="1:21" ht="24" hidden="1" customHeight="1" x14ac:dyDescent="0.2">
      <c r="A287" s="47">
        <v>9</v>
      </c>
      <c r="B287" s="612"/>
      <c r="C287" s="378" t="s">
        <v>383</v>
      </c>
      <c r="D287" s="378" t="str">
        <f t="shared" si="22"/>
        <v>ООО "Промсырье"</v>
      </c>
      <c r="E287" s="378" t="s">
        <v>293</v>
      </c>
      <c r="F287" s="379">
        <f>'Прил.4_ф-6_ПЛАН налич.возм'!F287</f>
        <v>8.0000000000000002E-3</v>
      </c>
      <c r="G287" s="379"/>
      <c r="H287" s="379">
        <f t="shared" si="21"/>
        <v>8.0000000000000002E-3</v>
      </c>
    </row>
    <row r="288" spans="1:21" ht="24" hidden="1" customHeight="1" x14ac:dyDescent="0.2">
      <c r="A288" s="47">
        <v>10</v>
      </c>
      <c r="B288" s="612"/>
      <c r="C288" s="378" t="s">
        <v>477</v>
      </c>
      <c r="D288" s="378" t="str">
        <f>C288</f>
        <v>ООО "ЧМСК"</v>
      </c>
      <c r="E288" s="378" t="s">
        <v>293</v>
      </c>
      <c r="F288" s="379">
        <f>'Прил.4_ф-6_ПЛАН налич.возм'!F288</f>
        <v>0</v>
      </c>
      <c r="G288" s="379"/>
      <c r="H288" s="379">
        <f t="shared" si="21"/>
        <v>0</v>
      </c>
      <c r="J288" s="342"/>
      <c r="K288" s="343"/>
      <c r="L288" s="344"/>
      <c r="M288" s="345"/>
      <c r="N288" s="346"/>
      <c r="O288" s="347"/>
      <c r="P288" s="348"/>
      <c r="Q288" s="349"/>
      <c r="R288" s="350"/>
      <c r="S288" s="351"/>
      <c r="T288" s="352"/>
      <c r="U288" s="353"/>
    </row>
    <row r="289" spans="1:21" ht="24" hidden="1" customHeight="1" x14ac:dyDescent="0.2">
      <c r="A289" s="395">
        <v>11</v>
      </c>
      <c r="B289" s="612"/>
      <c r="C289" s="378" t="s">
        <v>485</v>
      </c>
      <c r="D289" s="378" t="s">
        <v>485</v>
      </c>
      <c r="E289" s="378" t="s">
        <v>293</v>
      </c>
      <c r="F289" s="379">
        <f>'Прил.4_ф-6_ПЛАН налич.возм'!F289</f>
        <v>0</v>
      </c>
      <c r="G289" s="379"/>
      <c r="H289" s="379">
        <f t="shared" si="21"/>
        <v>0</v>
      </c>
      <c r="J289" s="342"/>
      <c r="K289" s="343"/>
      <c r="L289" s="344"/>
      <c r="M289" s="345"/>
      <c r="N289" s="346"/>
      <c r="O289" s="347"/>
      <c r="P289" s="348"/>
      <c r="Q289" s="349"/>
      <c r="R289" s="350"/>
      <c r="S289" s="351"/>
      <c r="T289" s="352"/>
      <c r="U289" s="353"/>
    </row>
    <row r="290" spans="1:21" ht="24" hidden="1" customHeight="1" x14ac:dyDescent="0.2">
      <c r="A290" s="435"/>
      <c r="B290" s="612"/>
      <c r="C290" s="436" t="s">
        <v>518</v>
      </c>
      <c r="D290" s="436" t="s">
        <v>518</v>
      </c>
      <c r="E290" s="378" t="s">
        <v>293</v>
      </c>
      <c r="F290" s="379">
        <f>'Прил.4_ф-6_ПЛАН налич.возм'!F290</f>
        <v>0</v>
      </c>
      <c r="G290" s="379"/>
      <c r="H290" s="379">
        <f t="shared" si="21"/>
        <v>0</v>
      </c>
      <c r="J290" s="342"/>
      <c r="K290" s="343"/>
      <c r="L290" s="344"/>
      <c r="M290" s="345"/>
      <c r="N290" s="346"/>
      <c r="O290" s="347"/>
      <c r="P290" s="348"/>
      <c r="Q290" s="349"/>
      <c r="R290" s="350"/>
      <c r="S290" s="351"/>
      <c r="T290" s="352"/>
      <c r="U290" s="353"/>
    </row>
    <row r="291" spans="1:21" ht="23.25" hidden="1" customHeight="1" x14ac:dyDescent="0.2">
      <c r="A291" s="605">
        <v>12</v>
      </c>
      <c r="B291" s="612"/>
      <c r="C291" s="608" t="s">
        <v>394</v>
      </c>
      <c r="D291" s="378" t="s">
        <v>479</v>
      </c>
      <c r="E291" s="378" t="s">
        <v>293</v>
      </c>
      <c r="F291" s="379">
        <f>'Прил.4_ф-6_ПЛАН налич.возм'!F291</f>
        <v>0</v>
      </c>
      <c r="G291" s="379"/>
      <c r="H291" s="379">
        <f t="shared" si="21"/>
        <v>0</v>
      </c>
    </row>
    <row r="292" spans="1:21" ht="23.25" hidden="1" customHeight="1" x14ac:dyDescent="0.2">
      <c r="A292" s="606"/>
      <c r="B292" s="612"/>
      <c r="C292" s="609"/>
      <c r="D292" s="378" t="s">
        <v>478</v>
      </c>
      <c r="E292" s="378" t="s">
        <v>293</v>
      </c>
      <c r="F292" s="379">
        <f>'Прил.4_ф-6_ПЛАН налич.возм'!F292</f>
        <v>0</v>
      </c>
      <c r="G292" s="379"/>
      <c r="H292" s="379">
        <f t="shared" si="21"/>
        <v>0</v>
      </c>
    </row>
    <row r="293" spans="1:21" ht="23.25" hidden="1" customHeight="1" x14ac:dyDescent="0.2">
      <c r="A293" s="607"/>
      <c r="B293" s="612"/>
      <c r="C293" s="610"/>
      <c r="D293" s="378" t="s">
        <v>480</v>
      </c>
      <c r="E293" s="378" t="s">
        <v>293</v>
      </c>
      <c r="F293" s="379">
        <f>'Прил.4_ф-6_ПЛАН налич.возм'!F293</f>
        <v>0</v>
      </c>
      <c r="G293" s="379"/>
      <c r="H293" s="379">
        <f t="shared" si="21"/>
        <v>0</v>
      </c>
    </row>
    <row r="294" spans="1:21" ht="30.75" hidden="1" customHeight="1" x14ac:dyDescent="0.2">
      <c r="A294" s="47">
        <v>13</v>
      </c>
      <c r="B294" s="612"/>
      <c r="C294" s="378" t="s">
        <v>481</v>
      </c>
      <c r="D294" s="378" t="s">
        <v>481</v>
      </c>
      <c r="E294" s="378" t="s">
        <v>293</v>
      </c>
      <c r="F294" s="379">
        <f>'Прил.4_ф-6_ПЛАН налич.возм'!F294</f>
        <v>0</v>
      </c>
      <c r="G294" s="379"/>
      <c r="H294" s="379">
        <f t="shared" si="21"/>
        <v>0</v>
      </c>
    </row>
    <row r="295" spans="1:21" ht="30" hidden="1" customHeight="1" x14ac:dyDescent="0.2">
      <c r="A295" s="47">
        <v>14</v>
      </c>
      <c r="B295" s="612"/>
      <c r="C295" s="378" t="s">
        <v>154</v>
      </c>
      <c r="D295" s="378" t="str">
        <f t="shared" si="22"/>
        <v>ООО "Лизард"</v>
      </c>
      <c r="E295" s="378" t="s">
        <v>293</v>
      </c>
      <c r="F295" s="379">
        <f>'Прил.4_ф-6_ПЛАН налич.возм'!F295</f>
        <v>0</v>
      </c>
      <c r="G295" s="379"/>
      <c r="H295" s="379">
        <f t="shared" si="21"/>
        <v>0</v>
      </c>
    </row>
    <row r="296" spans="1:21" ht="56.25" hidden="1" customHeight="1" x14ac:dyDescent="0.2">
      <c r="A296" s="47">
        <v>15</v>
      </c>
      <c r="B296" s="613"/>
      <c r="C296" s="378" t="s">
        <v>155</v>
      </c>
      <c r="D296" s="378" t="str">
        <f t="shared" si="22"/>
        <v>ООО "Научно-производственный центр гидроавтоматики"</v>
      </c>
      <c r="E296" s="378" t="s">
        <v>293</v>
      </c>
      <c r="F296" s="379">
        <f>'Прил.4_ф-6_ПЛАН налич.возм'!F296</f>
        <v>0</v>
      </c>
      <c r="G296" s="379"/>
      <c r="H296" s="379">
        <f t="shared" si="21"/>
        <v>0</v>
      </c>
    </row>
    <row r="297" spans="1:21" hidden="1" x14ac:dyDescent="0.25">
      <c r="A297" s="227"/>
      <c r="B297" s="227" t="s">
        <v>410</v>
      </c>
      <c r="C297" s="381"/>
      <c r="D297" s="381"/>
      <c r="E297" s="381"/>
      <c r="F297" s="379">
        <f>SUM(F279:F296)</f>
        <v>1.2326999999999999</v>
      </c>
      <c r="G297" s="379">
        <f>SUM(G279:G296)</f>
        <v>0</v>
      </c>
      <c r="H297" s="379">
        <f>SUM(H279:H296)</f>
        <v>1.2326999999999999</v>
      </c>
    </row>
    <row r="298" spans="1:21" hidden="1" x14ac:dyDescent="0.3">
      <c r="H298" s="385" t="s">
        <v>120</v>
      </c>
    </row>
    <row r="299" spans="1:21" hidden="1" x14ac:dyDescent="0.3">
      <c r="H299" s="386" t="s">
        <v>404</v>
      </c>
    </row>
    <row r="300" spans="1:21" ht="12.75" hidden="1" customHeight="1" x14ac:dyDescent="0.3">
      <c r="H300" s="387" t="s">
        <v>148</v>
      </c>
    </row>
    <row r="301" spans="1:21" hidden="1" x14ac:dyDescent="0.3"/>
    <row r="302" spans="1:21" ht="20.25" hidden="1" x14ac:dyDescent="0.3">
      <c r="A302" s="616" t="s">
        <v>288</v>
      </c>
      <c r="B302" s="616"/>
      <c r="C302" s="616"/>
      <c r="D302" s="616"/>
      <c r="E302" s="616"/>
      <c r="F302" s="616"/>
      <c r="G302" s="616"/>
      <c r="H302" s="616"/>
    </row>
    <row r="303" spans="1:21" ht="20.25" hidden="1" x14ac:dyDescent="0.3">
      <c r="A303" s="75"/>
      <c r="B303" s="75"/>
      <c r="C303" s="364"/>
      <c r="D303" s="365" t="s">
        <v>289</v>
      </c>
      <c r="E303" s="366" t="s">
        <v>151</v>
      </c>
      <c r="F303" s="367"/>
      <c r="G303" s="367"/>
      <c r="H303" s="367"/>
    </row>
    <row r="304" spans="1:21" hidden="1" x14ac:dyDescent="0.3">
      <c r="A304" s="69"/>
      <c r="B304" s="69"/>
      <c r="C304" s="368"/>
      <c r="D304" s="368"/>
      <c r="E304" s="369" t="s">
        <v>11</v>
      </c>
      <c r="F304" s="367"/>
      <c r="G304" s="367"/>
      <c r="H304" s="367"/>
    </row>
    <row r="305" spans="1:13" hidden="1" x14ac:dyDescent="0.3">
      <c r="A305" s="69"/>
      <c r="B305" s="69"/>
      <c r="C305" s="368"/>
      <c r="D305" s="368"/>
      <c r="E305" s="371" t="s">
        <v>153</v>
      </c>
      <c r="F305" s="367"/>
      <c r="G305" s="367"/>
      <c r="H305" s="367"/>
    </row>
    <row r="306" spans="1:13" hidden="1" x14ac:dyDescent="0.3">
      <c r="A306" s="69"/>
      <c r="B306" s="69"/>
      <c r="C306" s="368"/>
      <c r="D306" s="371"/>
      <c r="E306" s="370"/>
      <c r="F306" s="367"/>
      <c r="G306" s="367"/>
      <c r="H306" s="367"/>
    </row>
    <row r="307" spans="1:13" hidden="1" x14ac:dyDescent="0.3">
      <c r="A307" s="69"/>
      <c r="B307" s="69"/>
      <c r="C307" s="368"/>
      <c r="D307" s="372" t="s">
        <v>303</v>
      </c>
      <c r="E307" s="373" t="s">
        <v>337</v>
      </c>
      <c r="F307" s="374" t="s">
        <v>541</v>
      </c>
      <c r="G307" s="367"/>
      <c r="H307" s="367"/>
    </row>
    <row r="308" spans="1:13" hidden="1" x14ac:dyDescent="0.3">
      <c r="B308" s="71"/>
      <c r="D308" s="375"/>
      <c r="E308" s="375"/>
      <c r="F308" s="374"/>
      <c r="G308" s="374"/>
      <c r="I308" s="71"/>
      <c r="J308" s="71"/>
      <c r="K308" s="72"/>
      <c r="L308" s="72"/>
      <c r="M308" s="72"/>
    </row>
    <row r="309" spans="1:13" s="74" customFormat="1" ht="22.5" hidden="1" customHeight="1" x14ac:dyDescent="0.2">
      <c r="A309" s="617" t="s">
        <v>555</v>
      </c>
      <c r="B309" s="617"/>
      <c r="C309" s="617"/>
      <c r="D309" s="617"/>
      <c r="E309" s="617"/>
      <c r="F309" s="617"/>
      <c r="G309" s="617"/>
      <c r="H309" s="617"/>
    </row>
    <row r="310" spans="1:13" ht="75.75" hidden="1" customHeight="1" x14ac:dyDescent="0.2">
      <c r="A310" s="46" t="s">
        <v>142</v>
      </c>
      <c r="B310" s="46" t="s">
        <v>291</v>
      </c>
      <c r="C310" s="376" t="s">
        <v>292</v>
      </c>
      <c r="D310" s="376" t="s">
        <v>143</v>
      </c>
      <c r="E310" s="376" t="s">
        <v>296</v>
      </c>
      <c r="F310" s="377" t="s">
        <v>295</v>
      </c>
      <c r="G310" s="377" t="s">
        <v>340</v>
      </c>
      <c r="H310" s="377" t="s">
        <v>294</v>
      </c>
    </row>
    <row r="311" spans="1:13" s="213" customFormat="1" ht="12.75" hidden="1" x14ac:dyDescent="0.2">
      <c r="A311" s="389"/>
      <c r="B311" s="389">
        <v>1</v>
      </c>
      <c r="C311" s="390">
        <v>2</v>
      </c>
      <c r="D311" s="390">
        <v>3</v>
      </c>
      <c r="E311" s="390">
        <v>4</v>
      </c>
      <c r="F311" s="390">
        <v>5</v>
      </c>
      <c r="G311" s="390">
        <v>6</v>
      </c>
      <c r="H311" s="390">
        <v>7</v>
      </c>
    </row>
    <row r="312" spans="1:13" ht="24" hidden="1" customHeight="1" x14ac:dyDescent="0.2">
      <c r="A312" s="47">
        <v>1</v>
      </c>
      <c r="B312" s="611" t="s">
        <v>335</v>
      </c>
      <c r="C312" s="378" t="s">
        <v>144</v>
      </c>
      <c r="D312" s="378" t="s">
        <v>144</v>
      </c>
      <c r="E312" s="378" t="s">
        <v>293</v>
      </c>
      <c r="F312" s="379">
        <v>0.65</v>
      </c>
      <c r="G312" s="379"/>
      <c r="H312" s="379">
        <f>F312-G312</f>
        <v>0.65</v>
      </c>
    </row>
    <row r="313" spans="1:13" ht="24" hidden="1" customHeight="1" x14ac:dyDescent="0.2">
      <c r="A313" s="47">
        <v>2</v>
      </c>
      <c r="B313" s="612"/>
      <c r="C313" s="378" t="s">
        <v>145</v>
      </c>
      <c r="D313" s="378" t="s">
        <v>145</v>
      </c>
      <c r="E313" s="378" t="s">
        <v>293</v>
      </c>
      <c r="F313" s="379">
        <v>0.52</v>
      </c>
      <c r="G313" s="379"/>
      <c r="H313" s="379">
        <f t="shared" ref="H313:H329" si="23">F313-G313</f>
        <v>0.52</v>
      </c>
    </row>
    <row r="314" spans="1:13" ht="24" hidden="1" customHeight="1" x14ac:dyDescent="0.2">
      <c r="A314" s="47">
        <v>3</v>
      </c>
      <c r="B314" s="612"/>
      <c r="C314" s="378" t="s">
        <v>150</v>
      </c>
      <c r="D314" s="378" t="str">
        <f t="shared" ref="D314:D329" si="24">C314</f>
        <v>ООО "КРУГ"</v>
      </c>
      <c r="E314" s="378" t="s">
        <v>293</v>
      </c>
      <c r="F314" s="379">
        <f>'Прил.4_ф-6_ПЛАН налич.возм'!F314</f>
        <v>0.09</v>
      </c>
      <c r="G314" s="379"/>
      <c r="H314" s="379">
        <f t="shared" si="23"/>
        <v>0.09</v>
      </c>
    </row>
    <row r="315" spans="1:13" ht="24" hidden="1" customHeight="1" x14ac:dyDescent="0.2">
      <c r="A315" s="47">
        <v>4</v>
      </c>
      <c r="B315" s="612"/>
      <c r="C315" s="378" t="s">
        <v>149</v>
      </c>
      <c r="D315" s="378" t="str">
        <f t="shared" si="24"/>
        <v>ИП Первухин Л.В.</v>
      </c>
      <c r="E315" s="378" t="s">
        <v>293</v>
      </c>
      <c r="F315" s="379">
        <f>'Прил.4_ф-6_ПЛАН налич.возм'!F315</f>
        <v>0.01</v>
      </c>
      <c r="G315" s="379"/>
      <c r="H315" s="379">
        <f t="shared" si="23"/>
        <v>0.01</v>
      </c>
    </row>
    <row r="316" spans="1:13" ht="24" hidden="1" customHeight="1" x14ac:dyDescent="0.2">
      <c r="A316" s="47">
        <v>5</v>
      </c>
      <c r="B316" s="612"/>
      <c r="C316" s="378" t="s">
        <v>146</v>
      </c>
      <c r="D316" s="378" t="str">
        <f t="shared" si="24"/>
        <v>АО "ТНН"</v>
      </c>
      <c r="E316" s="378" t="s">
        <v>293</v>
      </c>
      <c r="F316" s="379">
        <f>'Прил.4_ф-6_ПЛАН налич.возм'!F316</f>
        <v>0.04</v>
      </c>
      <c r="G316" s="379"/>
      <c r="H316" s="379">
        <f t="shared" si="23"/>
        <v>0.04</v>
      </c>
    </row>
    <row r="317" spans="1:13" ht="24" hidden="1" customHeight="1" x14ac:dyDescent="0.2">
      <c r="A317" s="47">
        <v>6</v>
      </c>
      <c r="B317" s="612"/>
      <c r="C317" s="378" t="s">
        <v>146</v>
      </c>
      <c r="D317" s="378" t="str">
        <f>C317</f>
        <v>АО "ТНН"</v>
      </c>
      <c r="E317" s="378" t="s">
        <v>293</v>
      </c>
      <c r="F317" s="379">
        <f>'Прил.4_ф-6_ПЛАН налич.возм'!F317</f>
        <v>1.4999999999999999E-2</v>
      </c>
      <c r="G317" s="379"/>
      <c r="H317" s="379">
        <f t="shared" si="23"/>
        <v>1.4999999999999999E-2</v>
      </c>
    </row>
    <row r="318" spans="1:13" ht="24" hidden="1" customHeight="1" x14ac:dyDescent="0.2">
      <c r="A318" s="47">
        <v>7</v>
      </c>
      <c r="B318" s="612"/>
      <c r="C318" s="378" t="s">
        <v>147</v>
      </c>
      <c r="D318" s="378" t="str">
        <f t="shared" si="24"/>
        <v>АО "РЭД"</v>
      </c>
      <c r="E318" s="378" t="s">
        <v>293</v>
      </c>
      <c r="F318" s="379">
        <f>'Прил.4_ф-6_ПЛАН налич.возм'!F318</f>
        <v>0.1</v>
      </c>
      <c r="G318" s="379"/>
      <c r="H318" s="379">
        <f t="shared" si="23"/>
        <v>0.1</v>
      </c>
    </row>
    <row r="319" spans="1:13" ht="24" hidden="1" customHeight="1" x14ac:dyDescent="0.2">
      <c r="A319" s="47">
        <v>8</v>
      </c>
      <c r="B319" s="612"/>
      <c r="C319" s="378" t="s">
        <v>334</v>
      </c>
      <c r="D319" s="378" t="str">
        <f t="shared" si="24"/>
        <v>ООО "РАМА"</v>
      </c>
      <c r="E319" s="378" t="s">
        <v>293</v>
      </c>
      <c r="F319" s="379">
        <f>'Прил.4_ф-6_ПЛАН налич.возм'!F319</f>
        <v>1.72E-2</v>
      </c>
      <c r="G319" s="379"/>
      <c r="H319" s="379">
        <f t="shared" si="23"/>
        <v>1.72E-2</v>
      </c>
    </row>
    <row r="320" spans="1:13" ht="24" hidden="1" customHeight="1" x14ac:dyDescent="0.2">
      <c r="A320" s="47">
        <v>9</v>
      </c>
      <c r="B320" s="612"/>
      <c r="C320" s="378" t="s">
        <v>383</v>
      </c>
      <c r="D320" s="378" t="str">
        <f t="shared" si="24"/>
        <v>ООО "Промсырье"</v>
      </c>
      <c r="E320" s="378" t="s">
        <v>293</v>
      </c>
      <c r="F320" s="379">
        <f>'Прил.4_ф-6_ПЛАН налич.возм'!F320</f>
        <v>8.0000000000000002E-3</v>
      </c>
      <c r="G320" s="379"/>
      <c r="H320" s="379">
        <f t="shared" si="23"/>
        <v>8.0000000000000002E-3</v>
      </c>
    </row>
    <row r="321" spans="1:21" ht="24" hidden="1" customHeight="1" x14ac:dyDescent="0.2">
      <c r="A321" s="47">
        <v>10</v>
      </c>
      <c r="B321" s="612"/>
      <c r="C321" s="378" t="s">
        <v>477</v>
      </c>
      <c r="D321" s="378" t="str">
        <f>C321</f>
        <v>ООО "ЧМСК"</v>
      </c>
      <c r="E321" s="378" t="s">
        <v>293</v>
      </c>
      <c r="F321" s="379">
        <f>'Прил.4_ф-6_ПЛАН налич.возм'!F321</f>
        <v>0</v>
      </c>
      <c r="G321" s="379"/>
      <c r="H321" s="379">
        <f t="shared" si="23"/>
        <v>0</v>
      </c>
      <c r="J321" s="342"/>
      <c r="K321" s="343"/>
      <c r="L321" s="344"/>
      <c r="M321" s="345"/>
      <c r="N321" s="346"/>
      <c r="O321" s="347"/>
      <c r="P321" s="348"/>
      <c r="Q321" s="349"/>
      <c r="R321" s="350"/>
      <c r="S321" s="351"/>
      <c r="T321" s="352"/>
      <c r="U321" s="353"/>
    </row>
    <row r="322" spans="1:21" ht="24" hidden="1" customHeight="1" x14ac:dyDescent="0.2">
      <c r="A322" s="395">
        <v>11</v>
      </c>
      <c r="B322" s="612"/>
      <c r="C322" s="378" t="s">
        <v>485</v>
      </c>
      <c r="D322" s="378" t="s">
        <v>485</v>
      </c>
      <c r="E322" s="378" t="s">
        <v>293</v>
      </c>
      <c r="F322" s="379">
        <f>'Прил.4_ф-6_ПЛАН налич.возм'!F322</f>
        <v>0</v>
      </c>
      <c r="G322" s="379"/>
      <c r="H322" s="379">
        <f t="shared" si="23"/>
        <v>0</v>
      </c>
      <c r="J322" s="342"/>
      <c r="K322" s="343"/>
      <c r="L322" s="344"/>
      <c r="M322" s="345"/>
      <c r="N322" s="346"/>
      <c r="O322" s="347"/>
      <c r="P322" s="348"/>
      <c r="Q322" s="349"/>
      <c r="R322" s="350"/>
      <c r="S322" s="351"/>
      <c r="T322" s="352"/>
      <c r="U322" s="353"/>
    </row>
    <row r="323" spans="1:21" ht="24" hidden="1" customHeight="1" x14ac:dyDescent="0.2">
      <c r="A323" s="435"/>
      <c r="B323" s="612"/>
      <c r="C323" s="436" t="s">
        <v>518</v>
      </c>
      <c r="D323" s="436" t="s">
        <v>518</v>
      </c>
      <c r="E323" s="378" t="s">
        <v>293</v>
      </c>
      <c r="F323" s="379">
        <f>'Прил.4_ф-6_ПЛАН налич.возм'!F323</f>
        <v>0</v>
      </c>
      <c r="G323" s="379"/>
      <c r="H323" s="379">
        <f t="shared" si="23"/>
        <v>0</v>
      </c>
      <c r="J323" s="342"/>
      <c r="K323" s="343"/>
      <c r="L323" s="344"/>
      <c r="M323" s="345"/>
      <c r="N323" s="346"/>
      <c r="O323" s="347"/>
      <c r="P323" s="348"/>
      <c r="Q323" s="349"/>
      <c r="R323" s="350"/>
      <c r="S323" s="351"/>
      <c r="T323" s="352"/>
      <c r="U323" s="353"/>
    </row>
    <row r="324" spans="1:21" ht="24" hidden="1" customHeight="1" x14ac:dyDescent="0.2">
      <c r="A324" s="605">
        <v>12</v>
      </c>
      <c r="B324" s="612"/>
      <c r="C324" s="608" t="s">
        <v>394</v>
      </c>
      <c r="D324" s="378" t="s">
        <v>479</v>
      </c>
      <c r="E324" s="378" t="s">
        <v>293</v>
      </c>
      <c r="F324" s="379">
        <f>'Прил.4_ф-6_ПЛАН налич.возм'!F324</f>
        <v>0</v>
      </c>
      <c r="G324" s="379"/>
      <c r="H324" s="379">
        <f t="shared" si="23"/>
        <v>0</v>
      </c>
    </row>
    <row r="325" spans="1:21" ht="24" hidden="1" customHeight="1" x14ac:dyDescent="0.2">
      <c r="A325" s="606"/>
      <c r="B325" s="612"/>
      <c r="C325" s="609"/>
      <c r="D325" s="378" t="s">
        <v>478</v>
      </c>
      <c r="E325" s="378" t="s">
        <v>293</v>
      </c>
      <c r="F325" s="379">
        <f>'Прил.4_ф-6_ПЛАН налич.возм'!F325</f>
        <v>0</v>
      </c>
      <c r="G325" s="379"/>
      <c r="H325" s="379">
        <f t="shared" si="23"/>
        <v>0</v>
      </c>
    </row>
    <row r="326" spans="1:21" ht="24" hidden="1" customHeight="1" x14ac:dyDescent="0.2">
      <c r="A326" s="607"/>
      <c r="B326" s="612"/>
      <c r="C326" s="610"/>
      <c r="D326" s="378" t="s">
        <v>480</v>
      </c>
      <c r="E326" s="378" t="s">
        <v>293</v>
      </c>
      <c r="F326" s="379">
        <f>'Прил.4_ф-6_ПЛАН налич.возм'!F326</f>
        <v>0</v>
      </c>
      <c r="G326" s="379"/>
      <c r="H326" s="379">
        <f t="shared" si="23"/>
        <v>0</v>
      </c>
    </row>
    <row r="327" spans="1:21" ht="30.75" hidden="1" customHeight="1" x14ac:dyDescent="0.2">
      <c r="A327" s="47">
        <v>13</v>
      </c>
      <c r="B327" s="612"/>
      <c r="C327" s="378" t="s">
        <v>481</v>
      </c>
      <c r="D327" s="378" t="s">
        <v>481</v>
      </c>
      <c r="E327" s="378" t="s">
        <v>293</v>
      </c>
      <c r="F327" s="379">
        <f>'Прил.4_ф-6_ПЛАН налич.возм'!F327</f>
        <v>0</v>
      </c>
      <c r="G327" s="379"/>
      <c r="H327" s="379">
        <f t="shared" si="23"/>
        <v>0</v>
      </c>
    </row>
    <row r="328" spans="1:21" ht="30" hidden="1" customHeight="1" x14ac:dyDescent="0.2">
      <c r="A328" s="47">
        <v>14</v>
      </c>
      <c r="B328" s="612"/>
      <c r="C328" s="378" t="s">
        <v>154</v>
      </c>
      <c r="D328" s="378" t="str">
        <f t="shared" si="24"/>
        <v>ООО "Лизард"</v>
      </c>
      <c r="E328" s="378" t="s">
        <v>293</v>
      </c>
      <c r="F328" s="379">
        <f>'Прил.4_ф-6_ПЛАН налич.возм'!F328</f>
        <v>0</v>
      </c>
      <c r="G328" s="379"/>
      <c r="H328" s="379">
        <f t="shared" si="23"/>
        <v>0</v>
      </c>
      <c r="M328" t="s">
        <v>157</v>
      </c>
    </row>
    <row r="329" spans="1:21" ht="56.25" hidden="1" customHeight="1" x14ac:dyDescent="0.2">
      <c r="A329" s="47">
        <v>15</v>
      </c>
      <c r="B329" s="613"/>
      <c r="C329" s="378" t="s">
        <v>155</v>
      </c>
      <c r="D329" s="378" t="str">
        <f t="shared" si="24"/>
        <v>ООО "Научно-производственный центр гидроавтоматики"</v>
      </c>
      <c r="E329" s="378" t="s">
        <v>293</v>
      </c>
      <c r="F329" s="379">
        <f>'Прил.4_ф-6_ПЛАН налич.возм'!F329</f>
        <v>0</v>
      </c>
      <c r="G329" s="379"/>
      <c r="H329" s="379">
        <f t="shared" si="23"/>
        <v>0</v>
      </c>
    </row>
    <row r="330" spans="1:21" hidden="1" x14ac:dyDescent="0.25">
      <c r="A330" s="227"/>
      <c r="B330" s="227" t="s">
        <v>410</v>
      </c>
      <c r="C330" s="381"/>
      <c r="D330" s="381"/>
      <c r="E330" s="381"/>
      <c r="F330" s="379">
        <f>SUM(F312:F329)</f>
        <v>1.4502000000000002</v>
      </c>
      <c r="G330" s="379">
        <f>SUM(G312:G329)</f>
        <v>0</v>
      </c>
      <c r="H330" s="379">
        <f>SUM(H312:H329)</f>
        <v>1.4502000000000002</v>
      </c>
    </row>
    <row r="331" spans="1:21" hidden="1" x14ac:dyDescent="0.3">
      <c r="H331" s="385" t="s">
        <v>120</v>
      </c>
    </row>
    <row r="332" spans="1:21" hidden="1" x14ac:dyDescent="0.3">
      <c r="H332" s="386" t="s">
        <v>404</v>
      </c>
    </row>
    <row r="333" spans="1:21" ht="12.75" hidden="1" customHeight="1" x14ac:dyDescent="0.3">
      <c r="H333" s="387" t="s">
        <v>148</v>
      </c>
    </row>
    <row r="334" spans="1:21" hidden="1" x14ac:dyDescent="0.3"/>
    <row r="335" spans="1:21" ht="20.25" hidden="1" x14ac:dyDescent="0.3">
      <c r="A335" s="616" t="s">
        <v>288</v>
      </c>
      <c r="B335" s="616"/>
      <c r="C335" s="616"/>
      <c r="D335" s="616"/>
      <c r="E335" s="616"/>
      <c r="F335" s="616"/>
      <c r="G335" s="616"/>
      <c r="H335" s="616"/>
    </row>
    <row r="336" spans="1:21" ht="20.25" hidden="1" x14ac:dyDescent="0.3">
      <c r="A336" s="75"/>
      <c r="B336" s="75"/>
      <c r="C336" s="364"/>
      <c r="D336" s="365" t="s">
        <v>289</v>
      </c>
      <c r="E336" s="366" t="s">
        <v>151</v>
      </c>
      <c r="F336" s="367"/>
      <c r="G336" s="367"/>
      <c r="H336" s="367"/>
    </row>
    <row r="337" spans="1:13" hidden="1" x14ac:dyDescent="0.3">
      <c r="A337" s="69"/>
      <c r="B337" s="69"/>
      <c r="C337" s="368"/>
      <c r="D337" s="368"/>
      <c r="E337" s="369" t="s">
        <v>11</v>
      </c>
      <c r="F337" s="367"/>
      <c r="G337" s="367"/>
      <c r="H337" s="367"/>
    </row>
    <row r="338" spans="1:13" hidden="1" x14ac:dyDescent="0.3">
      <c r="A338" s="69"/>
      <c r="B338" s="69"/>
      <c r="C338" s="368"/>
      <c r="D338" s="368"/>
      <c r="E338" s="371" t="s">
        <v>153</v>
      </c>
      <c r="F338" s="367"/>
      <c r="G338" s="367"/>
      <c r="H338" s="367"/>
    </row>
    <row r="339" spans="1:13" hidden="1" x14ac:dyDescent="0.3">
      <c r="A339" s="69"/>
      <c r="B339" s="69"/>
      <c r="C339" s="368"/>
      <c r="D339" s="371"/>
      <c r="E339" s="370"/>
      <c r="F339" s="367"/>
      <c r="G339" s="367"/>
      <c r="H339" s="367"/>
    </row>
    <row r="340" spans="1:13" hidden="1" x14ac:dyDescent="0.3">
      <c r="A340" s="69"/>
      <c r="B340" s="69"/>
      <c r="C340" s="368"/>
      <c r="D340" s="372" t="s">
        <v>303</v>
      </c>
      <c r="E340" s="373" t="s">
        <v>338</v>
      </c>
      <c r="F340" s="374" t="s">
        <v>541</v>
      </c>
      <c r="G340" s="367"/>
      <c r="H340" s="367"/>
    </row>
    <row r="341" spans="1:13" hidden="1" x14ac:dyDescent="0.3">
      <c r="B341" s="71"/>
      <c r="D341" s="375"/>
      <c r="E341" s="375"/>
      <c r="F341" s="374"/>
      <c r="G341" s="374"/>
      <c r="I341" s="71"/>
      <c r="J341" s="71"/>
      <c r="K341" s="72"/>
      <c r="L341" s="72"/>
      <c r="M341" s="72"/>
    </row>
    <row r="342" spans="1:13" s="74" customFormat="1" ht="27.75" hidden="1" customHeight="1" x14ac:dyDescent="0.2">
      <c r="A342" s="617" t="s">
        <v>556</v>
      </c>
      <c r="B342" s="617"/>
      <c r="C342" s="617"/>
      <c r="D342" s="617"/>
      <c r="E342" s="617"/>
      <c r="F342" s="617"/>
      <c r="G342" s="617"/>
      <c r="H342" s="617"/>
    </row>
    <row r="343" spans="1:13" ht="75.75" hidden="1" customHeight="1" x14ac:dyDescent="0.2">
      <c r="A343" s="46" t="s">
        <v>142</v>
      </c>
      <c r="B343" s="46" t="s">
        <v>291</v>
      </c>
      <c r="C343" s="376" t="s">
        <v>292</v>
      </c>
      <c r="D343" s="376" t="s">
        <v>143</v>
      </c>
      <c r="E343" s="376" t="s">
        <v>296</v>
      </c>
      <c r="F343" s="377" t="s">
        <v>295</v>
      </c>
      <c r="G343" s="377" t="s">
        <v>340</v>
      </c>
      <c r="H343" s="377" t="s">
        <v>294</v>
      </c>
    </row>
    <row r="344" spans="1:13" s="213" customFormat="1" ht="12.75" hidden="1" x14ac:dyDescent="0.2">
      <c r="A344" s="389"/>
      <c r="B344" s="389">
        <v>1</v>
      </c>
      <c r="C344" s="390">
        <v>2</v>
      </c>
      <c r="D344" s="390">
        <v>3</v>
      </c>
      <c r="E344" s="390">
        <v>4</v>
      </c>
      <c r="F344" s="390">
        <v>5</v>
      </c>
      <c r="G344" s="390">
        <v>6</v>
      </c>
      <c r="H344" s="390">
        <v>7</v>
      </c>
    </row>
    <row r="345" spans="1:13" ht="23.25" hidden="1" customHeight="1" x14ac:dyDescent="0.2">
      <c r="A345" s="47">
        <v>1</v>
      </c>
      <c r="B345" s="611" t="s">
        <v>335</v>
      </c>
      <c r="C345" s="382" t="s">
        <v>144</v>
      </c>
      <c r="D345" s="382" t="s">
        <v>144</v>
      </c>
      <c r="E345" s="378" t="s">
        <v>293</v>
      </c>
      <c r="F345" s="379">
        <f>'Прил.4_ф-6_ПЛАН налич.возм'!F345</f>
        <v>0.7</v>
      </c>
      <c r="G345" s="379"/>
      <c r="H345" s="379">
        <f t="shared" ref="H345:H362" si="25">F345-G345</f>
        <v>0.7</v>
      </c>
    </row>
    <row r="346" spans="1:13" ht="23.25" hidden="1" customHeight="1" x14ac:dyDescent="0.2">
      <c r="A346" s="47">
        <v>2</v>
      </c>
      <c r="B346" s="612"/>
      <c r="C346" s="382" t="s">
        <v>145</v>
      </c>
      <c r="D346" s="382" t="s">
        <v>145</v>
      </c>
      <c r="E346" s="378" t="s">
        <v>293</v>
      </c>
      <c r="F346" s="379">
        <f>'Прил.4_ф-6_ПЛАН налич.возм'!F346</f>
        <v>0.27500000000000002</v>
      </c>
      <c r="G346" s="438"/>
      <c r="H346" s="379">
        <f t="shared" si="25"/>
        <v>0.27500000000000002</v>
      </c>
    </row>
    <row r="347" spans="1:13" ht="23.25" hidden="1" customHeight="1" x14ac:dyDescent="0.2">
      <c r="A347" s="47">
        <v>3</v>
      </c>
      <c r="B347" s="612"/>
      <c r="C347" s="382" t="s">
        <v>150</v>
      </c>
      <c r="D347" s="382" t="str">
        <f t="shared" ref="D347:D362" si="26">C347</f>
        <v>ООО "КРУГ"</v>
      </c>
      <c r="E347" s="378" t="s">
        <v>293</v>
      </c>
      <c r="F347" s="379">
        <f>'Прил.4_ф-6_ПЛАН налич.возм'!F347</f>
        <v>9.5000000000000001E-2</v>
      </c>
      <c r="G347" s="438"/>
      <c r="H347" s="379">
        <f t="shared" si="25"/>
        <v>9.5000000000000001E-2</v>
      </c>
    </row>
    <row r="348" spans="1:13" ht="23.25" hidden="1" customHeight="1" x14ac:dyDescent="0.2">
      <c r="A348" s="47">
        <v>4</v>
      </c>
      <c r="B348" s="612"/>
      <c r="C348" s="382" t="s">
        <v>149</v>
      </c>
      <c r="D348" s="382" t="str">
        <f t="shared" si="26"/>
        <v>ИП Первухин Л.В.</v>
      </c>
      <c r="E348" s="378" t="s">
        <v>293</v>
      </c>
      <c r="F348" s="379">
        <f>'Прил.4_ф-6_ПЛАН налич.возм'!F348</f>
        <v>0.01</v>
      </c>
      <c r="G348" s="379"/>
      <c r="H348" s="379">
        <f t="shared" si="25"/>
        <v>0.01</v>
      </c>
    </row>
    <row r="349" spans="1:13" ht="23.25" hidden="1" customHeight="1" x14ac:dyDescent="0.2">
      <c r="A349" s="47">
        <v>5</v>
      </c>
      <c r="B349" s="612"/>
      <c r="C349" s="382" t="s">
        <v>146</v>
      </c>
      <c r="D349" s="382" t="str">
        <f t="shared" si="26"/>
        <v>АО "ТНН"</v>
      </c>
      <c r="E349" s="378" t="s">
        <v>293</v>
      </c>
      <c r="F349" s="379">
        <f>'Прил.4_ф-6_ПЛАН налич.возм'!F349</f>
        <v>0.08</v>
      </c>
      <c r="G349" s="438"/>
      <c r="H349" s="379">
        <f t="shared" si="25"/>
        <v>0.08</v>
      </c>
    </row>
    <row r="350" spans="1:13" ht="23.25" hidden="1" customHeight="1" x14ac:dyDescent="0.2">
      <c r="A350" s="47">
        <v>6</v>
      </c>
      <c r="B350" s="612"/>
      <c r="C350" s="382" t="s">
        <v>146</v>
      </c>
      <c r="D350" s="382" t="str">
        <f>C350</f>
        <v>АО "ТНН"</v>
      </c>
      <c r="E350" s="378" t="s">
        <v>293</v>
      </c>
      <c r="F350" s="379">
        <f>'Прил.4_ф-6_ПЛАН налич.возм'!F350</f>
        <v>0.02</v>
      </c>
      <c r="G350" s="438"/>
      <c r="H350" s="379">
        <f t="shared" si="25"/>
        <v>0.02</v>
      </c>
    </row>
    <row r="351" spans="1:13" ht="23.25" hidden="1" customHeight="1" x14ac:dyDescent="0.2">
      <c r="A351" s="47">
        <v>7</v>
      </c>
      <c r="B351" s="612"/>
      <c r="C351" s="382" t="s">
        <v>147</v>
      </c>
      <c r="D351" s="382" t="str">
        <f t="shared" si="26"/>
        <v>АО "РЭД"</v>
      </c>
      <c r="E351" s="378" t="s">
        <v>293</v>
      </c>
      <c r="F351" s="379">
        <f>'Прил.4_ф-6_ПЛАН налич.возм'!F351</f>
        <v>0.23</v>
      </c>
      <c r="G351" s="438"/>
      <c r="H351" s="379">
        <f t="shared" si="25"/>
        <v>0.23</v>
      </c>
    </row>
    <row r="352" spans="1:13" ht="23.25" hidden="1" customHeight="1" x14ac:dyDescent="0.2">
      <c r="A352" s="47">
        <v>8</v>
      </c>
      <c r="B352" s="612"/>
      <c r="C352" s="382" t="s">
        <v>334</v>
      </c>
      <c r="D352" s="382" t="str">
        <f t="shared" si="26"/>
        <v>ООО "РАМА"</v>
      </c>
      <c r="E352" s="378" t="s">
        <v>293</v>
      </c>
      <c r="F352" s="379">
        <f>'Прил.4_ф-6_ПЛАН налич.возм'!F352</f>
        <v>2.7199999999999998E-2</v>
      </c>
      <c r="G352" s="438"/>
      <c r="H352" s="379">
        <f t="shared" si="25"/>
        <v>2.7199999999999998E-2</v>
      </c>
    </row>
    <row r="353" spans="1:13" ht="23.25" hidden="1" customHeight="1" x14ac:dyDescent="0.2">
      <c r="A353" s="47">
        <v>9</v>
      </c>
      <c r="B353" s="612"/>
      <c r="C353" s="382" t="s">
        <v>383</v>
      </c>
      <c r="D353" s="382" t="str">
        <f t="shared" si="26"/>
        <v>ООО "Промсырье"</v>
      </c>
      <c r="E353" s="378" t="s">
        <v>293</v>
      </c>
      <c r="F353" s="379">
        <f>'Прил.4_ф-6_ПЛАН налич.возм'!F353</f>
        <v>8.9999999999999993E-3</v>
      </c>
      <c r="G353" s="438"/>
      <c r="H353" s="379">
        <f t="shared" si="25"/>
        <v>8.9999999999999993E-3</v>
      </c>
    </row>
    <row r="354" spans="1:13" ht="23.25" hidden="1" customHeight="1" x14ac:dyDescent="0.2">
      <c r="A354" s="47">
        <v>10</v>
      </c>
      <c r="B354" s="612"/>
      <c r="C354" s="382" t="s">
        <v>477</v>
      </c>
      <c r="D354" s="382" t="str">
        <f t="shared" si="26"/>
        <v>ООО "ЧМСК"</v>
      </c>
      <c r="E354" s="378" t="s">
        <v>293</v>
      </c>
      <c r="F354" s="379">
        <f>'Прил.4_ф-6_ПЛАН налич.возм'!F354</f>
        <v>0</v>
      </c>
      <c r="G354" s="438"/>
      <c r="H354" s="379">
        <f t="shared" si="25"/>
        <v>0</v>
      </c>
    </row>
    <row r="355" spans="1:13" ht="23.25" hidden="1" customHeight="1" x14ac:dyDescent="0.2">
      <c r="A355" s="395">
        <v>11</v>
      </c>
      <c r="B355" s="612"/>
      <c r="C355" s="378" t="s">
        <v>485</v>
      </c>
      <c r="D355" s="378" t="s">
        <v>485</v>
      </c>
      <c r="E355" s="378" t="s">
        <v>293</v>
      </c>
      <c r="F355" s="379">
        <f>'Прил.4_ф-6_ПЛАН налич.возм'!F355</f>
        <v>0</v>
      </c>
      <c r="G355" s="438"/>
      <c r="H355" s="379">
        <f t="shared" si="25"/>
        <v>0</v>
      </c>
    </row>
    <row r="356" spans="1:13" ht="23.25" hidden="1" customHeight="1" x14ac:dyDescent="0.2">
      <c r="A356" s="435"/>
      <c r="B356" s="612"/>
      <c r="C356" s="436" t="s">
        <v>518</v>
      </c>
      <c r="D356" s="436" t="s">
        <v>518</v>
      </c>
      <c r="E356" s="378" t="s">
        <v>293</v>
      </c>
      <c r="F356" s="379">
        <f>'Прил.4_ф-6_ПЛАН налич.возм'!F356</f>
        <v>0</v>
      </c>
      <c r="G356" s="379"/>
      <c r="H356" s="379">
        <f t="shared" ref="H356" si="27">F356-G356</f>
        <v>0</v>
      </c>
    </row>
    <row r="357" spans="1:13" ht="23.25" hidden="1" customHeight="1" x14ac:dyDescent="0.2">
      <c r="A357" s="605">
        <v>12</v>
      </c>
      <c r="B357" s="612"/>
      <c r="C357" s="618" t="s">
        <v>394</v>
      </c>
      <c r="D357" s="382" t="s">
        <v>479</v>
      </c>
      <c r="E357" s="378" t="s">
        <v>293</v>
      </c>
      <c r="F357" s="379">
        <f>'Прил.4_ф-6_ПЛАН налич.возм'!F357</f>
        <v>0</v>
      </c>
      <c r="G357" s="379"/>
      <c r="H357" s="379">
        <f t="shared" si="25"/>
        <v>0</v>
      </c>
    </row>
    <row r="358" spans="1:13" ht="23.25" hidden="1" customHeight="1" x14ac:dyDescent="0.2">
      <c r="A358" s="606"/>
      <c r="B358" s="612"/>
      <c r="C358" s="619"/>
      <c r="D358" s="382" t="s">
        <v>478</v>
      </c>
      <c r="E358" s="378" t="s">
        <v>293</v>
      </c>
      <c r="F358" s="379">
        <f>'Прил.4_ф-6_ПЛАН налич.возм'!F358</f>
        <v>0</v>
      </c>
      <c r="G358" s="379"/>
      <c r="H358" s="379">
        <f t="shared" si="25"/>
        <v>0</v>
      </c>
    </row>
    <row r="359" spans="1:13" ht="23.25" hidden="1" customHeight="1" x14ac:dyDescent="0.2">
      <c r="A359" s="607"/>
      <c r="B359" s="612"/>
      <c r="C359" s="620"/>
      <c r="D359" s="382" t="s">
        <v>480</v>
      </c>
      <c r="E359" s="378" t="s">
        <v>293</v>
      </c>
      <c r="F359" s="379">
        <f>'Прил.4_ф-6_ПЛАН налич.возм'!F359</f>
        <v>0</v>
      </c>
      <c r="G359" s="379"/>
      <c r="H359" s="379">
        <f t="shared" si="25"/>
        <v>0</v>
      </c>
    </row>
    <row r="360" spans="1:13" ht="30.75" hidden="1" customHeight="1" x14ac:dyDescent="0.2">
      <c r="A360" s="47">
        <v>13</v>
      </c>
      <c r="B360" s="612"/>
      <c r="C360" s="382" t="s">
        <v>481</v>
      </c>
      <c r="D360" s="382" t="s">
        <v>481</v>
      </c>
      <c r="E360" s="378" t="s">
        <v>293</v>
      </c>
      <c r="F360" s="379">
        <f>'Прил.4_ф-6_ПЛАН налич.возм'!F360</f>
        <v>0</v>
      </c>
      <c r="G360" s="379"/>
      <c r="H360" s="379">
        <f t="shared" si="25"/>
        <v>0</v>
      </c>
    </row>
    <row r="361" spans="1:13" ht="26.25" hidden="1" customHeight="1" x14ac:dyDescent="0.2">
      <c r="A361" s="47">
        <v>14</v>
      </c>
      <c r="B361" s="612"/>
      <c r="C361" s="382" t="s">
        <v>154</v>
      </c>
      <c r="D361" s="382" t="str">
        <f t="shared" si="26"/>
        <v>ООО "Лизард"</v>
      </c>
      <c r="E361" s="378" t="s">
        <v>293</v>
      </c>
      <c r="F361" s="379">
        <f>'Прил.4_ф-6_ПЛАН налич.возм'!F361</f>
        <v>0</v>
      </c>
      <c r="G361" s="379"/>
      <c r="H361" s="379">
        <f t="shared" si="25"/>
        <v>0</v>
      </c>
      <c r="M361" t="s">
        <v>157</v>
      </c>
    </row>
    <row r="362" spans="1:13" ht="56.25" hidden="1" customHeight="1" x14ac:dyDescent="0.2">
      <c r="A362" s="47">
        <v>15</v>
      </c>
      <c r="B362" s="613"/>
      <c r="C362" s="382" t="s">
        <v>155</v>
      </c>
      <c r="D362" s="382" t="str">
        <f t="shared" si="26"/>
        <v>ООО "Научно-производственный центр гидроавтоматики"</v>
      </c>
      <c r="E362" s="378" t="s">
        <v>293</v>
      </c>
      <c r="F362" s="379">
        <f>'Прил.4_ф-6_ПЛАН налич.возм'!F362</f>
        <v>0</v>
      </c>
      <c r="G362" s="379"/>
      <c r="H362" s="379">
        <f t="shared" si="25"/>
        <v>0</v>
      </c>
    </row>
    <row r="363" spans="1:13" hidden="1" x14ac:dyDescent="0.25">
      <c r="A363" s="227"/>
      <c r="B363" s="227" t="s">
        <v>410</v>
      </c>
      <c r="C363" s="381"/>
      <c r="D363" s="381"/>
      <c r="E363" s="381"/>
      <c r="F363" s="379">
        <f>SUM(F345:F362)</f>
        <v>1.4461999999999999</v>
      </c>
      <c r="G363" s="379">
        <f>SUM(G345:G362)</f>
        <v>0</v>
      </c>
      <c r="H363" s="379">
        <f>SUM(H345:H362)</f>
        <v>1.4461999999999999</v>
      </c>
    </row>
    <row r="364" spans="1:13" hidden="1" x14ac:dyDescent="0.3">
      <c r="H364" s="385" t="s">
        <v>120</v>
      </c>
    </row>
    <row r="365" spans="1:13" hidden="1" x14ac:dyDescent="0.3">
      <c r="H365" s="386" t="s">
        <v>404</v>
      </c>
    </row>
    <row r="366" spans="1:13" ht="12.75" hidden="1" customHeight="1" x14ac:dyDescent="0.3">
      <c r="H366" s="387" t="s">
        <v>148</v>
      </c>
    </row>
    <row r="367" spans="1:13" hidden="1" x14ac:dyDescent="0.3"/>
    <row r="368" spans="1:13" ht="20.25" hidden="1" x14ac:dyDescent="0.3">
      <c r="A368" s="616" t="s">
        <v>288</v>
      </c>
      <c r="B368" s="616"/>
      <c r="C368" s="616"/>
      <c r="D368" s="616"/>
      <c r="E368" s="616"/>
      <c r="F368" s="616"/>
      <c r="G368" s="616"/>
      <c r="H368" s="616"/>
    </row>
    <row r="369" spans="1:13" ht="20.25" hidden="1" x14ac:dyDescent="0.3">
      <c r="A369" s="75"/>
      <c r="B369" s="75"/>
      <c r="C369" s="364"/>
      <c r="D369" s="365" t="s">
        <v>289</v>
      </c>
      <c r="E369" s="366" t="s">
        <v>151</v>
      </c>
      <c r="F369" s="367"/>
      <c r="G369" s="367"/>
      <c r="H369" s="367"/>
    </row>
    <row r="370" spans="1:13" hidden="1" x14ac:dyDescent="0.3">
      <c r="A370" s="69"/>
      <c r="B370" s="69"/>
      <c r="C370" s="368"/>
      <c r="D370" s="368"/>
      <c r="E370" s="369" t="s">
        <v>11</v>
      </c>
      <c r="F370" s="367"/>
      <c r="G370" s="367"/>
      <c r="H370" s="367"/>
    </row>
    <row r="371" spans="1:13" hidden="1" x14ac:dyDescent="0.3">
      <c r="A371" s="69"/>
      <c r="B371" s="69"/>
      <c r="C371" s="368"/>
      <c r="D371" s="368"/>
      <c r="E371" s="371" t="s">
        <v>153</v>
      </c>
      <c r="F371" s="367"/>
      <c r="G371" s="367"/>
      <c r="H371" s="367"/>
    </row>
    <row r="372" spans="1:13" hidden="1" x14ac:dyDescent="0.3">
      <c r="A372" s="69"/>
      <c r="B372" s="69"/>
      <c r="C372" s="368"/>
      <c r="D372" s="371"/>
      <c r="E372" s="370"/>
      <c r="F372" s="367"/>
      <c r="G372" s="367"/>
      <c r="H372" s="367"/>
    </row>
    <row r="373" spans="1:13" hidden="1" x14ac:dyDescent="0.3">
      <c r="A373" s="69"/>
      <c r="B373" s="69"/>
      <c r="C373" s="368"/>
      <c r="D373" s="372" t="s">
        <v>303</v>
      </c>
      <c r="E373" s="373" t="s">
        <v>339</v>
      </c>
      <c r="F373" s="374" t="s">
        <v>541</v>
      </c>
      <c r="G373" s="367"/>
      <c r="H373" s="367"/>
    </row>
    <row r="374" spans="1:13" hidden="1" x14ac:dyDescent="0.3">
      <c r="B374" s="71"/>
      <c r="D374" s="375"/>
      <c r="E374" s="375"/>
      <c r="F374" s="374"/>
      <c r="G374" s="374"/>
      <c r="I374" s="71"/>
      <c r="J374" s="71"/>
      <c r="K374" s="72"/>
      <c r="L374" s="72"/>
      <c r="M374" s="72"/>
    </row>
    <row r="375" spans="1:13" s="74" customFormat="1" ht="36.75" hidden="1" customHeight="1" x14ac:dyDescent="0.2">
      <c r="A375" s="617" t="s">
        <v>543</v>
      </c>
      <c r="B375" s="617"/>
      <c r="C375" s="617"/>
      <c r="D375" s="617"/>
      <c r="E375" s="617"/>
      <c r="F375" s="617"/>
      <c r="G375" s="617"/>
      <c r="H375" s="617"/>
    </row>
    <row r="376" spans="1:13" ht="75.75" hidden="1" customHeight="1" x14ac:dyDescent="0.2">
      <c r="A376" s="46" t="s">
        <v>142</v>
      </c>
      <c r="B376" s="46" t="s">
        <v>291</v>
      </c>
      <c r="C376" s="376" t="s">
        <v>292</v>
      </c>
      <c r="D376" s="376" t="s">
        <v>143</v>
      </c>
      <c r="E376" s="376" t="s">
        <v>296</v>
      </c>
      <c r="F376" s="377" t="s">
        <v>295</v>
      </c>
      <c r="G376" s="377" t="s">
        <v>340</v>
      </c>
      <c r="H376" s="377" t="s">
        <v>294</v>
      </c>
    </row>
    <row r="377" spans="1:13" s="213" customFormat="1" ht="12.75" hidden="1" x14ac:dyDescent="0.2">
      <c r="A377" s="389"/>
      <c r="B377" s="389">
        <v>1</v>
      </c>
      <c r="C377" s="390">
        <v>2</v>
      </c>
      <c r="D377" s="390">
        <v>3</v>
      </c>
      <c r="E377" s="390">
        <v>4</v>
      </c>
      <c r="F377" s="390">
        <v>5</v>
      </c>
      <c r="G377" s="390">
        <v>6</v>
      </c>
      <c r="H377" s="390">
        <v>7</v>
      </c>
    </row>
    <row r="378" spans="1:13" ht="24" hidden="1" customHeight="1" x14ac:dyDescent="0.2">
      <c r="A378" s="47">
        <v>1</v>
      </c>
      <c r="B378" s="611" t="s">
        <v>335</v>
      </c>
      <c r="C378" s="378" t="s">
        <v>144</v>
      </c>
      <c r="D378" s="378" t="s">
        <v>144</v>
      </c>
      <c r="E378" s="378" t="s">
        <v>293</v>
      </c>
      <c r="F378" s="379">
        <f>'Прил.4_ф-6_ПЛАН налич.возм'!F378</f>
        <v>0.9</v>
      </c>
      <c r="G378" s="397"/>
      <c r="H378" s="379">
        <f>F378-G378</f>
        <v>0.9</v>
      </c>
    </row>
    <row r="379" spans="1:13" ht="24" hidden="1" customHeight="1" x14ac:dyDescent="0.2">
      <c r="A379" s="47">
        <v>2</v>
      </c>
      <c r="B379" s="612"/>
      <c r="C379" s="378" t="s">
        <v>145</v>
      </c>
      <c r="D379" s="378" t="s">
        <v>145</v>
      </c>
      <c r="E379" s="378" t="s">
        <v>293</v>
      </c>
      <c r="F379" s="379">
        <f>'Прил.4_ф-6_ПЛАН налич.возм'!F379</f>
        <v>0.28999999999999998</v>
      </c>
      <c r="G379" s="397"/>
      <c r="H379" s="379">
        <f t="shared" ref="H379:H395" si="28">F379-G379</f>
        <v>0.28999999999999998</v>
      </c>
    </row>
    <row r="380" spans="1:13" ht="24" hidden="1" customHeight="1" x14ac:dyDescent="0.2">
      <c r="A380" s="47">
        <v>3</v>
      </c>
      <c r="B380" s="612"/>
      <c r="C380" s="378" t="s">
        <v>150</v>
      </c>
      <c r="D380" s="378" t="str">
        <f t="shared" ref="D380:D386" si="29">C380</f>
        <v>ООО "КРУГ"</v>
      </c>
      <c r="E380" s="378" t="s">
        <v>293</v>
      </c>
      <c r="F380" s="379">
        <f>'Прил.4_ф-6_ПЛАН налич.возм'!F380</f>
        <v>0.1</v>
      </c>
      <c r="G380" s="397"/>
      <c r="H380" s="379">
        <f t="shared" si="28"/>
        <v>0.1</v>
      </c>
    </row>
    <row r="381" spans="1:13" ht="24" hidden="1" customHeight="1" x14ac:dyDescent="0.2">
      <c r="A381" s="47">
        <v>4</v>
      </c>
      <c r="B381" s="612"/>
      <c r="C381" s="378" t="s">
        <v>149</v>
      </c>
      <c r="D381" s="378" t="str">
        <f t="shared" si="29"/>
        <v>ИП Первухин Л.В.</v>
      </c>
      <c r="E381" s="378" t="s">
        <v>293</v>
      </c>
      <c r="F381" s="379">
        <f>'Прил.4_ф-6_ПЛАН налич.возм'!F381</f>
        <v>0.01</v>
      </c>
      <c r="G381" s="397"/>
      <c r="H381" s="379">
        <f t="shared" si="28"/>
        <v>0.01</v>
      </c>
    </row>
    <row r="382" spans="1:13" ht="24" hidden="1" customHeight="1" x14ac:dyDescent="0.2">
      <c r="A382" s="47">
        <v>5</v>
      </c>
      <c r="B382" s="612"/>
      <c r="C382" s="378" t="s">
        <v>146</v>
      </c>
      <c r="D382" s="378" t="str">
        <f t="shared" si="29"/>
        <v>АО "ТНН"</v>
      </c>
      <c r="E382" s="378" t="s">
        <v>293</v>
      </c>
      <c r="F382" s="379">
        <f>'Прил.4_ф-6_ПЛАН налич.возм'!F382</f>
        <v>0.1</v>
      </c>
      <c r="G382" s="397"/>
      <c r="H382" s="379">
        <f t="shared" si="28"/>
        <v>0.1</v>
      </c>
    </row>
    <row r="383" spans="1:13" ht="24" hidden="1" customHeight="1" x14ac:dyDescent="0.2">
      <c r="A383" s="47">
        <v>6</v>
      </c>
      <c r="B383" s="612"/>
      <c r="C383" s="378" t="s">
        <v>146</v>
      </c>
      <c r="D383" s="378" t="str">
        <f t="shared" si="29"/>
        <v>АО "ТНН"</v>
      </c>
      <c r="E383" s="378" t="s">
        <v>293</v>
      </c>
      <c r="F383" s="379">
        <f>'Прил.4_ф-6_ПЛАН налич.возм'!F383</f>
        <v>2.5000000000000001E-2</v>
      </c>
      <c r="G383" s="397"/>
      <c r="H383" s="379">
        <f t="shared" si="28"/>
        <v>2.5000000000000001E-2</v>
      </c>
    </row>
    <row r="384" spans="1:13" ht="24" hidden="1" customHeight="1" x14ac:dyDescent="0.2">
      <c r="A384" s="47">
        <v>7</v>
      </c>
      <c r="B384" s="612"/>
      <c r="C384" s="378" t="s">
        <v>147</v>
      </c>
      <c r="D384" s="378" t="str">
        <f t="shared" si="29"/>
        <v>АО "РЭД"</v>
      </c>
      <c r="E384" s="378" t="s">
        <v>293</v>
      </c>
      <c r="F384" s="379">
        <f>'Прил.4_ф-6_ПЛАН налич.возм'!F384</f>
        <v>0.35</v>
      </c>
      <c r="G384" s="397"/>
      <c r="H384" s="379">
        <f t="shared" si="28"/>
        <v>0.35</v>
      </c>
    </row>
    <row r="385" spans="1:13" ht="24" hidden="1" customHeight="1" x14ac:dyDescent="0.2">
      <c r="A385" s="47">
        <v>8</v>
      </c>
      <c r="B385" s="612"/>
      <c r="C385" s="378" t="s">
        <v>334</v>
      </c>
      <c r="D385" s="378" t="str">
        <f t="shared" si="29"/>
        <v>ООО "РАМА"</v>
      </c>
      <c r="E385" s="378" t="s">
        <v>293</v>
      </c>
      <c r="F385" s="379">
        <f>'Прил.4_ф-6_ПЛАН налич.возм'!F385</f>
        <v>3.0200000000000001E-2</v>
      </c>
      <c r="G385" s="397"/>
      <c r="H385" s="379">
        <f t="shared" si="28"/>
        <v>3.0200000000000001E-2</v>
      </c>
    </row>
    <row r="386" spans="1:13" ht="24" hidden="1" customHeight="1" x14ac:dyDescent="0.2">
      <c r="A386" s="47">
        <v>9</v>
      </c>
      <c r="B386" s="612"/>
      <c r="C386" s="378" t="s">
        <v>383</v>
      </c>
      <c r="D386" s="378" t="str">
        <f t="shared" si="29"/>
        <v>ООО "Промсырье"</v>
      </c>
      <c r="E386" s="378" t="s">
        <v>293</v>
      </c>
      <c r="F386" s="379">
        <f>'Прил.4_ф-6_ПЛАН налич.возм'!F386</f>
        <v>0.01</v>
      </c>
      <c r="G386" s="397"/>
      <c r="H386" s="379">
        <f t="shared" si="28"/>
        <v>0.01</v>
      </c>
    </row>
    <row r="387" spans="1:13" ht="24" hidden="1" customHeight="1" x14ac:dyDescent="0.2">
      <c r="A387" s="47">
        <v>10</v>
      </c>
      <c r="B387" s="612"/>
      <c r="C387" s="378" t="s">
        <v>477</v>
      </c>
      <c r="D387" s="378" t="str">
        <f>C387</f>
        <v>ООО "ЧМСК"</v>
      </c>
      <c r="E387" s="378" t="s">
        <v>293</v>
      </c>
      <c r="F387" s="379">
        <f>'Прил.4_ф-6_ПЛАН налич.возм'!F387</f>
        <v>0</v>
      </c>
      <c r="G387" s="397"/>
      <c r="H387" s="379">
        <f t="shared" si="28"/>
        <v>0</v>
      </c>
    </row>
    <row r="388" spans="1:13" ht="24" hidden="1" customHeight="1" x14ac:dyDescent="0.2">
      <c r="A388" s="395">
        <v>11</v>
      </c>
      <c r="B388" s="612"/>
      <c r="C388" s="378" t="s">
        <v>485</v>
      </c>
      <c r="D388" s="378" t="s">
        <v>485</v>
      </c>
      <c r="E388" s="378" t="s">
        <v>293</v>
      </c>
      <c r="F388" s="379">
        <f>'Прил.4_ф-6_ПЛАН налич.возм'!F388</f>
        <v>0</v>
      </c>
      <c r="G388" s="397"/>
      <c r="H388" s="379">
        <f t="shared" si="28"/>
        <v>0</v>
      </c>
    </row>
    <row r="389" spans="1:13" ht="24" hidden="1" customHeight="1" x14ac:dyDescent="0.2">
      <c r="A389" s="435"/>
      <c r="B389" s="612"/>
      <c r="C389" s="436" t="s">
        <v>518</v>
      </c>
      <c r="D389" s="436" t="s">
        <v>518</v>
      </c>
      <c r="E389" s="378" t="s">
        <v>293</v>
      </c>
      <c r="F389" s="379">
        <f>'Прил.4_ф-6_ПЛАН налич.возм'!F389</f>
        <v>0</v>
      </c>
      <c r="G389" s="397"/>
      <c r="H389" s="379">
        <f t="shared" ref="H389" si="30">F389-G389</f>
        <v>0</v>
      </c>
    </row>
    <row r="390" spans="1:13" ht="24" hidden="1" customHeight="1" x14ac:dyDescent="0.2">
      <c r="A390" s="605">
        <v>12</v>
      </c>
      <c r="B390" s="612"/>
      <c r="C390" s="608" t="s">
        <v>394</v>
      </c>
      <c r="D390" s="378" t="s">
        <v>479</v>
      </c>
      <c r="E390" s="378" t="s">
        <v>293</v>
      </c>
      <c r="F390" s="379">
        <f>'Прил.4_ф-6_ПЛАН налич.возм'!F390</f>
        <v>0</v>
      </c>
      <c r="G390" s="397"/>
      <c r="H390" s="379">
        <f t="shared" si="28"/>
        <v>0</v>
      </c>
    </row>
    <row r="391" spans="1:13" ht="24" hidden="1" customHeight="1" x14ac:dyDescent="0.2">
      <c r="A391" s="606"/>
      <c r="B391" s="612"/>
      <c r="C391" s="609"/>
      <c r="D391" s="378" t="s">
        <v>478</v>
      </c>
      <c r="E391" s="378" t="s">
        <v>293</v>
      </c>
      <c r="F391" s="379">
        <f>'Прил.4_ф-6_ПЛАН налич.возм'!F391</f>
        <v>0</v>
      </c>
      <c r="G391" s="397"/>
      <c r="H391" s="379">
        <f t="shared" si="28"/>
        <v>0</v>
      </c>
    </row>
    <row r="392" spans="1:13" ht="24" hidden="1" customHeight="1" x14ac:dyDescent="0.2">
      <c r="A392" s="607"/>
      <c r="B392" s="612"/>
      <c r="C392" s="610"/>
      <c r="D392" s="378" t="s">
        <v>480</v>
      </c>
      <c r="E392" s="378" t="s">
        <v>293</v>
      </c>
      <c r="F392" s="379">
        <f>'Прил.4_ф-6_ПЛАН налич.возм'!F392</f>
        <v>0</v>
      </c>
      <c r="G392" s="397"/>
      <c r="H392" s="379">
        <f t="shared" si="28"/>
        <v>0</v>
      </c>
    </row>
    <row r="393" spans="1:13" ht="30" hidden="1" customHeight="1" x14ac:dyDescent="0.2">
      <c r="A393" s="47">
        <v>13</v>
      </c>
      <c r="B393" s="612"/>
      <c r="C393" s="378" t="s">
        <v>481</v>
      </c>
      <c r="D393" s="378" t="s">
        <v>481</v>
      </c>
      <c r="E393" s="378" t="s">
        <v>293</v>
      </c>
      <c r="F393" s="379">
        <f>'Прил.4_ф-6_ПЛАН налич.возм'!F393</f>
        <v>0</v>
      </c>
      <c r="G393" s="379"/>
      <c r="H393" s="379">
        <f t="shared" si="28"/>
        <v>0</v>
      </c>
    </row>
    <row r="394" spans="1:13" ht="24.75" hidden="1" customHeight="1" x14ac:dyDescent="0.2">
      <c r="A394" s="47">
        <v>14</v>
      </c>
      <c r="B394" s="612"/>
      <c r="C394" s="378" t="s">
        <v>154</v>
      </c>
      <c r="D394" s="378" t="str">
        <f t="shared" ref="D394:D395" si="31">C394</f>
        <v>ООО "Лизард"</v>
      </c>
      <c r="E394" s="378" t="s">
        <v>293</v>
      </c>
      <c r="F394" s="379">
        <f>'Прил.4_ф-6_ПЛАН налич.возм'!F394</f>
        <v>0</v>
      </c>
      <c r="G394" s="379"/>
      <c r="H394" s="379">
        <f t="shared" si="28"/>
        <v>0</v>
      </c>
      <c r="M394" t="s">
        <v>157</v>
      </c>
    </row>
    <row r="395" spans="1:13" ht="51" hidden="1" customHeight="1" x14ac:dyDescent="0.2">
      <c r="A395" s="47">
        <v>15</v>
      </c>
      <c r="B395" s="613"/>
      <c r="C395" s="378" t="s">
        <v>155</v>
      </c>
      <c r="D395" s="378" t="str">
        <f t="shared" si="31"/>
        <v>ООО "Научно-производственный центр гидроавтоматики"</v>
      </c>
      <c r="E395" s="378" t="s">
        <v>293</v>
      </c>
      <c r="F395" s="379">
        <f>'Прил.4_ф-6_ПЛАН налич.возм'!F395</f>
        <v>0</v>
      </c>
      <c r="G395" s="379"/>
      <c r="H395" s="379">
        <f t="shared" si="28"/>
        <v>0</v>
      </c>
    </row>
    <row r="396" spans="1:13" hidden="1" x14ac:dyDescent="0.25">
      <c r="A396" s="227"/>
      <c r="B396" s="227" t="s">
        <v>410</v>
      </c>
      <c r="C396" s="381"/>
      <c r="D396" s="381"/>
      <c r="E396" s="381"/>
      <c r="F396" s="379">
        <f>SUM(F378:F395)</f>
        <v>1.8151999999999999</v>
      </c>
      <c r="G396" s="379">
        <f>SUM(G378:G395)</f>
        <v>0</v>
      </c>
      <c r="H396" s="379">
        <f>SUM(H378:H395)</f>
        <v>1.8151999999999999</v>
      </c>
    </row>
    <row r="397" spans="1:13" hidden="1" x14ac:dyDescent="0.3"/>
    <row r="398" spans="1:13" s="401" customFormat="1" ht="15" hidden="1" x14ac:dyDescent="0.25">
      <c r="A398" s="398"/>
      <c r="B398" s="398"/>
      <c r="C398" s="399"/>
      <c r="D398" s="399"/>
      <c r="E398" s="399" t="s">
        <v>484</v>
      </c>
      <c r="F398" s="400" t="e">
        <f>F396+F363+F330+F297+F274+F231+F198+F165+F132+F99+F66+F33</f>
        <v>#VALUE!</v>
      </c>
      <c r="G398" s="400">
        <f>G396+G363+G330+G297+G274+G231+G198+G165+G132+G99+G66+G33</f>
        <v>9.7557019999999994</v>
      </c>
      <c r="H398" s="400">
        <f>H396+H363+H330+H297+H274+H231+H198+H165+H132+H99+H66+H33</f>
        <v>5.4146869999999998</v>
      </c>
    </row>
    <row r="399" spans="1:13" hidden="1" x14ac:dyDescent="0.3"/>
    <row r="400" spans="1:13" hidden="1" x14ac:dyDescent="0.3"/>
    <row r="401" hidden="1" x14ac:dyDescent="0.3"/>
  </sheetData>
  <mergeCells count="60">
    <mergeCell ref="A159:A161"/>
    <mergeCell ref="C159:C161"/>
    <mergeCell ref="A192:A194"/>
    <mergeCell ref="C192:C194"/>
    <mergeCell ref="A225:A227"/>
    <mergeCell ref="C225:C227"/>
    <mergeCell ref="A144:H144"/>
    <mergeCell ref="B15:B32"/>
    <mergeCell ref="B81:B98"/>
    <mergeCell ref="B48:B65"/>
    <mergeCell ref="B114:B131"/>
    <mergeCell ref="A126:A128"/>
    <mergeCell ref="C126:C128"/>
    <mergeCell ref="A12:H12"/>
    <mergeCell ref="A71:H71"/>
    <mergeCell ref="A38:H38"/>
    <mergeCell ref="A111:H111"/>
    <mergeCell ref="A27:A29"/>
    <mergeCell ref="C27:C29"/>
    <mergeCell ref="A60:A62"/>
    <mergeCell ref="C60:C62"/>
    <mergeCell ref="A93:A95"/>
    <mergeCell ref="C93:C95"/>
    <mergeCell ref="A5:H5"/>
    <mergeCell ref="A45:H45"/>
    <mergeCell ref="B279:B296"/>
    <mergeCell ref="A236:H236"/>
    <mergeCell ref="A243:H243"/>
    <mergeCell ref="A78:H78"/>
    <mergeCell ref="B147:B164"/>
    <mergeCell ref="A137:H137"/>
    <mergeCell ref="A104:H104"/>
    <mergeCell ref="B246:B263"/>
    <mergeCell ref="A203:H203"/>
    <mergeCell ref="A210:H210"/>
    <mergeCell ref="A170:H170"/>
    <mergeCell ref="A177:H177"/>
    <mergeCell ref="B180:B197"/>
    <mergeCell ref="B213:B230"/>
    <mergeCell ref="B378:B395"/>
    <mergeCell ref="A335:H335"/>
    <mergeCell ref="A342:H342"/>
    <mergeCell ref="B345:B362"/>
    <mergeCell ref="A302:H302"/>
    <mergeCell ref="A309:H309"/>
    <mergeCell ref="B312:B329"/>
    <mergeCell ref="A368:H368"/>
    <mergeCell ref="A375:H375"/>
    <mergeCell ref="C390:C392"/>
    <mergeCell ref="A357:A359"/>
    <mergeCell ref="C357:C359"/>
    <mergeCell ref="A390:A392"/>
    <mergeCell ref="C258:C260"/>
    <mergeCell ref="A291:A293"/>
    <mergeCell ref="C291:C293"/>
    <mergeCell ref="A324:A326"/>
    <mergeCell ref="C324:C326"/>
    <mergeCell ref="A269:H269"/>
    <mergeCell ref="A276:H276"/>
    <mergeCell ref="A258:A260"/>
  </mergeCells>
  <pageMargins left="0.51181102362204722" right="0.51181102362204722" top="0.74803149606299213" bottom="0.35433070866141736" header="0.31496062992125984" footer="0.31496062992125984"/>
  <pageSetup paperSize="9" scale="64" orientation="landscape" r:id="rId1"/>
  <rowBreaks count="11" manualBreakCount="11">
    <brk id="33" max="7" man="1"/>
    <brk id="66" max="7" man="1"/>
    <brk id="99" max="7" man="1"/>
    <brk id="132" max="7" man="1"/>
    <brk id="165" max="7" man="1"/>
    <brk id="198" max="7" man="1"/>
    <brk id="231" max="7" man="1"/>
    <brk id="264" max="7" man="1"/>
    <brk id="297" max="7" man="1"/>
    <brk id="330" max="7" man="1"/>
    <brk id="363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8"/>
  <sheetViews>
    <sheetView view="pageBreakPreview" topLeftCell="A139" zoomScaleNormal="100" zoomScaleSheetLayoutView="100" workbookViewId="0">
      <selection activeCell="H158" sqref="H158:K158"/>
    </sheetView>
  </sheetViews>
  <sheetFormatPr defaultColWidth="5.7109375" defaultRowHeight="15" x14ac:dyDescent="0.25"/>
  <cols>
    <col min="1" max="1" width="12" style="1" customWidth="1"/>
    <col min="2" max="3" width="9.5703125" style="1" customWidth="1"/>
    <col min="4" max="4" width="6.28515625" style="1" customWidth="1"/>
    <col min="5" max="5" width="5.28515625" style="1" customWidth="1"/>
    <col min="6" max="7" width="6.5703125" style="1" customWidth="1"/>
    <col min="8" max="8" width="10.42578125" style="1" customWidth="1"/>
    <col min="9" max="9" width="5.5703125" style="1" customWidth="1"/>
    <col min="10" max="10" width="3.140625" style="122" customWidth="1"/>
    <col min="11" max="11" width="10.5703125" style="85" customWidth="1"/>
    <col min="12" max="12" width="2.42578125" style="1" customWidth="1"/>
    <col min="13" max="16384" width="5.7109375" style="1"/>
  </cols>
  <sheetData>
    <row r="1" spans="1:11" ht="11.25" customHeight="1" x14ac:dyDescent="0.25">
      <c r="C1" s="5"/>
      <c r="D1" s="5"/>
      <c r="E1" s="5"/>
      <c r="F1" s="5"/>
      <c r="G1" s="5"/>
      <c r="H1" s="5"/>
      <c r="I1" s="5"/>
      <c r="J1" s="123"/>
      <c r="K1" s="229" t="s">
        <v>120</v>
      </c>
    </row>
    <row r="2" spans="1:11" s="3" customFormat="1" ht="11.25" customHeight="1" x14ac:dyDescent="0.2">
      <c r="C2" s="2"/>
      <c r="D2" s="2"/>
      <c r="E2" s="2"/>
      <c r="F2" s="2"/>
      <c r="G2" s="2"/>
      <c r="H2" s="2"/>
      <c r="I2" s="2"/>
      <c r="J2" s="124"/>
      <c r="K2" s="230" t="s">
        <v>404</v>
      </c>
    </row>
    <row r="3" spans="1:11" s="3" customFormat="1" ht="11.25" customHeight="1" x14ac:dyDescent="0.2">
      <c r="C3" s="2"/>
      <c r="D3" s="2"/>
      <c r="E3" s="2"/>
      <c r="F3" s="2"/>
      <c r="G3" s="2"/>
      <c r="H3" s="2"/>
      <c r="I3" s="2"/>
      <c r="J3" s="124"/>
      <c r="K3" s="231" t="s">
        <v>119</v>
      </c>
    </row>
    <row r="4" spans="1:11" s="3" customFormat="1" ht="11.25" customHeight="1" x14ac:dyDescent="0.2">
      <c r="C4" s="2"/>
      <c r="D4" s="2"/>
      <c r="E4" s="2"/>
      <c r="F4" s="2"/>
      <c r="G4" s="2"/>
      <c r="H4" s="2"/>
      <c r="I4" s="2"/>
      <c r="J4" s="124"/>
      <c r="K4" s="231"/>
    </row>
    <row r="5" spans="1:11" s="4" customFormat="1" ht="81.75" customHeight="1" x14ac:dyDescent="0.25">
      <c r="A5" s="565" t="s">
        <v>412</v>
      </c>
      <c r="B5" s="565"/>
      <c r="C5" s="565"/>
      <c r="D5" s="565"/>
      <c r="E5" s="565"/>
      <c r="F5" s="565"/>
      <c r="G5" s="565"/>
      <c r="H5" s="565"/>
      <c r="I5" s="565"/>
      <c r="J5" s="565"/>
      <c r="K5" s="565"/>
    </row>
    <row r="6" spans="1:11" s="233" customFormat="1" ht="23.25" customHeight="1" x14ac:dyDescent="0.2">
      <c r="A6" s="638" t="s">
        <v>100</v>
      </c>
      <c r="B6" s="638"/>
      <c r="C6" s="638"/>
      <c r="D6" s="638"/>
      <c r="E6" s="638"/>
      <c r="F6" s="638"/>
      <c r="G6" s="638"/>
      <c r="H6" s="638"/>
      <c r="I6" s="153" t="s">
        <v>456</v>
      </c>
      <c r="J6" s="234">
        <v>26</v>
      </c>
      <c r="K6" s="232" t="s">
        <v>117</v>
      </c>
    </row>
    <row r="7" spans="1:11" s="8" customFormat="1" ht="11.25" customHeight="1" x14ac:dyDescent="0.2">
      <c r="A7" s="7"/>
      <c r="B7" s="639" t="s">
        <v>11</v>
      </c>
      <c r="C7" s="639"/>
      <c r="D7" s="639"/>
      <c r="E7" s="639"/>
      <c r="F7" s="639"/>
      <c r="G7" s="639"/>
      <c r="H7" s="639"/>
      <c r="J7" s="125"/>
    </row>
    <row r="8" spans="1:11" x14ac:dyDescent="0.25">
      <c r="A8" s="49"/>
      <c r="B8" s="49"/>
      <c r="C8" s="49"/>
      <c r="D8" s="50"/>
      <c r="E8" s="50"/>
      <c r="F8" s="50"/>
      <c r="G8" s="50"/>
      <c r="H8" s="50"/>
      <c r="I8" s="50"/>
      <c r="J8" s="126"/>
      <c r="K8" s="50"/>
    </row>
    <row r="9" spans="1:11" ht="15.75" x14ac:dyDescent="0.25">
      <c r="A9" s="640" t="s">
        <v>559</v>
      </c>
      <c r="B9" s="640"/>
      <c r="C9" s="640"/>
      <c r="D9" s="640"/>
      <c r="E9" s="640"/>
      <c r="F9" s="640"/>
      <c r="G9" s="640"/>
      <c r="H9" s="640"/>
      <c r="I9" s="640"/>
      <c r="J9" s="640"/>
      <c r="K9" s="640"/>
    </row>
    <row r="10" spans="1:11" ht="31.5" customHeight="1" x14ac:dyDescent="0.25">
      <c r="A10" s="641" t="s">
        <v>116</v>
      </c>
      <c r="B10" s="642"/>
      <c r="C10" s="643"/>
      <c r="D10" s="641" t="s">
        <v>156</v>
      </c>
      <c r="E10" s="642"/>
      <c r="F10" s="642"/>
      <c r="G10" s="643"/>
      <c r="H10" s="641" t="s">
        <v>115</v>
      </c>
      <c r="I10" s="642"/>
      <c r="J10" s="642"/>
      <c r="K10" s="643"/>
    </row>
    <row r="11" spans="1:11" s="73" customFormat="1" ht="11.25" x14ac:dyDescent="0.2">
      <c r="A11" s="531">
        <v>1</v>
      </c>
      <c r="B11" s="532"/>
      <c r="C11" s="533"/>
      <c r="D11" s="531">
        <v>2</v>
      </c>
      <c r="E11" s="532"/>
      <c r="F11" s="532"/>
      <c r="G11" s="533"/>
      <c r="H11" s="531">
        <v>3</v>
      </c>
      <c r="I11" s="532"/>
      <c r="J11" s="532"/>
      <c r="K11" s="533"/>
    </row>
    <row r="12" spans="1:11" x14ac:dyDescent="0.25">
      <c r="A12" s="114" t="s">
        <v>341</v>
      </c>
      <c r="B12" s="31"/>
      <c r="C12" s="31"/>
      <c r="D12" s="632">
        <f>SUM(D13:G20)</f>
        <v>0</v>
      </c>
      <c r="E12" s="633"/>
      <c r="F12" s="633"/>
      <c r="G12" s="634"/>
      <c r="H12" s="632">
        <f>SUM(H13:K20)</f>
        <v>0</v>
      </c>
      <c r="I12" s="633"/>
      <c r="J12" s="633"/>
      <c r="K12" s="634"/>
    </row>
    <row r="13" spans="1:11" x14ac:dyDescent="0.25">
      <c r="A13" s="629" t="s">
        <v>113</v>
      </c>
      <c r="B13" s="630"/>
      <c r="C13" s="631"/>
      <c r="D13" s="632">
        <v>0</v>
      </c>
      <c r="E13" s="633"/>
      <c r="F13" s="633"/>
      <c r="G13" s="634"/>
      <c r="H13" s="632">
        <v>0</v>
      </c>
      <c r="I13" s="633"/>
      <c r="J13" s="633"/>
      <c r="K13" s="634"/>
    </row>
    <row r="14" spans="1:11" x14ac:dyDescent="0.25">
      <c r="A14" s="629" t="s">
        <v>112</v>
      </c>
      <c r="B14" s="630"/>
      <c r="C14" s="631"/>
      <c r="D14" s="632">
        <v>0</v>
      </c>
      <c r="E14" s="633"/>
      <c r="F14" s="633"/>
      <c r="G14" s="634"/>
      <c r="H14" s="632">
        <v>0</v>
      </c>
      <c r="I14" s="633"/>
      <c r="J14" s="633"/>
      <c r="K14" s="634"/>
    </row>
    <row r="15" spans="1:11" x14ac:dyDescent="0.25">
      <c r="A15" s="629" t="s">
        <v>111</v>
      </c>
      <c r="B15" s="630"/>
      <c r="C15" s="631"/>
      <c r="D15" s="632">
        <v>0</v>
      </c>
      <c r="E15" s="633"/>
      <c r="F15" s="633"/>
      <c r="G15" s="634"/>
      <c r="H15" s="632">
        <v>0</v>
      </c>
      <c r="I15" s="633"/>
      <c r="J15" s="633"/>
      <c r="K15" s="634"/>
    </row>
    <row r="16" spans="1:11" x14ac:dyDescent="0.25">
      <c r="A16" s="629" t="s">
        <v>110</v>
      </c>
      <c r="B16" s="630"/>
      <c r="C16" s="631"/>
      <c r="D16" s="632">
        <v>0</v>
      </c>
      <c r="E16" s="633"/>
      <c r="F16" s="633"/>
      <c r="G16" s="634"/>
      <c r="H16" s="632">
        <v>0</v>
      </c>
      <c r="I16" s="633"/>
      <c r="J16" s="633"/>
      <c r="K16" s="634"/>
    </row>
    <row r="17" spans="1:11" x14ac:dyDescent="0.25">
      <c r="A17" s="629" t="s">
        <v>109</v>
      </c>
      <c r="B17" s="630"/>
      <c r="C17" s="631"/>
      <c r="D17" s="632">
        <v>0</v>
      </c>
      <c r="E17" s="633"/>
      <c r="F17" s="633"/>
      <c r="G17" s="634"/>
      <c r="H17" s="632">
        <v>0</v>
      </c>
      <c r="I17" s="633"/>
      <c r="J17" s="633"/>
      <c r="K17" s="634"/>
    </row>
    <row r="18" spans="1:11" x14ac:dyDescent="0.25">
      <c r="A18" s="629" t="s">
        <v>108</v>
      </c>
      <c r="B18" s="630"/>
      <c r="C18" s="631"/>
      <c r="D18" s="632">
        <v>0</v>
      </c>
      <c r="E18" s="633"/>
      <c r="F18" s="633"/>
      <c r="G18" s="634"/>
      <c r="H18" s="632">
        <v>0</v>
      </c>
      <c r="I18" s="633"/>
      <c r="J18" s="633"/>
      <c r="K18" s="634"/>
    </row>
    <row r="19" spans="1:11" x14ac:dyDescent="0.25">
      <c r="A19" s="629" t="s">
        <v>107</v>
      </c>
      <c r="B19" s="630"/>
      <c r="C19" s="631"/>
      <c r="D19" s="632">
        <v>0</v>
      </c>
      <c r="E19" s="633"/>
      <c r="F19" s="633"/>
      <c r="G19" s="634"/>
      <c r="H19" s="632">
        <v>0</v>
      </c>
      <c r="I19" s="633"/>
      <c r="J19" s="633"/>
      <c r="K19" s="634"/>
    </row>
    <row r="20" spans="1:11" x14ac:dyDescent="0.25">
      <c r="A20" s="629" t="s">
        <v>106</v>
      </c>
      <c r="B20" s="630"/>
      <c r="C20" s="631"/>
      <c r="D20" s="632">
        <v>0</v>
      </c>
      <c r="E20" s="633"/>
      <c r="F20" s="633"/>
      <c r="G20" s="634"/>
      <c r="H20" s="632">
        <v>0</v>
      </c>
      <c r="I20" s="633"/>
      <c r="J20" s="633"/>
      <c r="K20" s="634"/>
    </row>
    <row r="21" spans="1:11" x14ac:dyDescent="0.25">
      <c r="A21" s="629" t="s">
        <v>105</v>
      </c>
      <c r="B21" s="630"/>
      <c r="C21" s="631"/>
      <c r="D21" s="635">
        <f>SUM('Прил.4_ф-6_ФАКТ налич.возм'!F33)*1000</f>
        <v>1969.2</v>
      </c>
      <c r="E21" s="636"/>
      <c r="F21" s="636"/>
      <c r="G21" s="637"/>
      <c r="H21" s="632">
        <f>SUM('Прил.4_ф-6_ФАКТ налич.возм'!G33)*1000</f>
        <v>2305.6899999999996</v>
      </c>
      <c r="I21" s="633"/>
      <c r="J21" s="633"/>
      <c r="K21" s="634"/>
    </row>
    <row r="22" spans="1:11" x14ac:dyDescent="0.25">
      <c r="A22" s="623" t="s">
        <v>88</v>
      </c>
      <c r="B22" s="624"/>
      <c r="C22" s="625"/>
      <c r="D22" s="626">
        <f>D21+D12</f>
        <v>1969.2</v>
      </c>
      <c r="E22" s="627"/>
      <c r="F22" s="627"/>
      <c r="G22" s="628"/>
      <c r="H22" s="567">
        <f>H21+H12</f>
        <v>2305.6899999999996</v>
      </c>
      <c r="I22" s="568"/>
      <c r="J22" s="568"/>
      <c r="K22" s="569"/>
    </row>
    <row r="23" spans="1:11" x14ac:dyDescent="0.25">
      <c r="A23" s="133"/>
      <c r="B23" s="133"/>
      <c r="C23" s="133"/>
      <c r="D23" s="134"/>
      <c r="E23" s="134"/>
      <c r="F23" s="134"/>
      <c r="G23" s="134"/>
      <c r="H23" s="134"/>
      <c r="I23" s="134"/>
      <c r="J23" s="134"/>
      <c r="K23" s="134"/>
    </row>
    <row r="24" spans="1:11" ht="11.25" customHeight="1" x14ac:dyDescent="0.25">
      <c r="C24" s="5"/>
      <c r="D24" s="5"/>
      <c r="E24" s="5"/>
      <c r="F24" s="5"/>
      <c r="G24" s="5"/>
      <c r="H24" s="5"/>
      <c r="I24" s="5"/>
      <c r="J24" s="123"/>
      <c r="K24" s="229" t="s">
        <v>120</v>
      </c>
    </row>
    <row r="25" spans="1:11" s="3" customFormat="1" ht="11.25" customHeight="1" x14ac:dyDescent="0.2">
      <c r="C25" s="2"/>
      <c r="D25" s="2"/>
      <c r="E25" s="2"/>
      <c r="F25" s="2"/>
      <c r="G25" s="2"/>
      <c r="H25" s="2"/>
      <c r="I25" s="2"/>
      <c r="J25" s="124"/>
      <c r="K25" s="230" t="s">
        <v>404</v>
      </c>
    </row>
    <row r="26" spans="1:11" s="3" customFormat="1" ht="11.25" customHeight="1" x14ac:dyDescent="0.2">
      <c r="C26" s="2"/>
      <c r="D26" s="2"/>
      <c r="E26" s="2"/>
      <c r="F26" s="2"/>
      <c r="G26" s="2"/>
      <c r="H26" s="2"/>
      <c r="I26" s="2"/>
      <c r="J26" s="124"/>
      <c r="K26" s="231" t="s">
        <v>119</v>
      </c>
    </row>
    <row r="27" spans="1:11" s="3" customFormat="1" ht="11.25" customHeight="1" x14ac:dyDescent="0.2">
      <c r="C27" s="2"/>
      <c r="D27" s="2"/>
      <c r="E27" s="2"/>
      <c r="F27" s="2"/>
      <c r="G27" s="2"/>
      <c r="H27" s="2"/>
      <c r="I27" s="2"/>
      <c r="J27" s="124"/>
      <c r="K27" s="231"/>
    </row>
    <row r="28" spans="1:11" s="4" customFormat="1" ht="81.75" customHeight="1" x14ac:dyDescent="0.25">
      <c r="A28" s="565" t="s">
        <v>412</v>
      </c>
      <c r="B28" s="565"/>
      <c r="C28" s="565"/>
      <c r="D28" s="565"/>
      <c r="E28" s="565"/>
      <c r="F28" s="565"/>
      <c r="G28" s="565"/>
      <c r="H28" s="565"/>
      <c r="I28" s="565"/>
      <c r="J28" s="565"/>
      <c r="K28" s="565"/>
    </row>
    <row r="29" spans="1:11" s="233" customFormat="1" ht="23.25" customHeight="1" x14ac:dyDescent="0.2">
      <c r="A29" s="638" t="s">
        <v>100</v>
      </c>
      <c r="B29" s="638"/>
      <c r="C29" s="638"/>
      <c r="D29" s="638"/>
      <c r="E29" s="638"/>
      <c r="F29" s="638"/>
      <c r="G29" s="638"/>
      <c r="H29" s="638"/>
      <c r="I29" s="153" t="s">
        <v>456</v>
      </c>
      <c r="J29" s="234">
        <v>26</v>
      </c>
      <c r="K29" s="232" t="s">
        <v>117</v>
      </c>
    </row>
    <row r="30" spans="1:11" s="8" customFormat="1" ht="11.25" customHeight="1" x14ac:dyDescent="0.2">
      <c r="A30" s="7"/>
      <c r="B30" s="639" t="s">
        <v>11</v>
      </c>
      <c r="C30" s="639"/>
      <c r="D30" s="639"/>
      <c r="E30" s="639"/>
      <c r="F30" s="639"/>
      <c r="G30" s="639"/>
      <c r="H30" s="639"/>
      <c r="J30" s="125"/>
    </row>
    <row r="31" spans="1:11" x14ac:dyDescent="0.25">
      <c r="A31" s="7"/>
      <c r="B31" s="11"/>
      <c r="C31" s="11"/>
      <c r="D31" s="11"/>
      <c r="E31" s="11"/>
      <c r="F31" s="11"/>
      <c r="G31" s="11"/>
      <c r="H31" s="11"/>
      <c r="I31" s="8"/>
      <c r="J31" s="125"/>
      <c r="K31" s="8"/>
    </row>
    <row r="32" spans="1:11" ht="15.75" x14ac:dyDescent="0.25">
      <c r="A32" s="640" t="s">
        <v>560</v>
      </c>
      <c r="B32" s="640"/>
      <c r="C32" s="640"/>
      <c r="D32" s="640"/>
      <c r="E32" s="640"/>
      <c r="F32" s="640"/>
      <c r="G32" s="640"/>
      <c r="H32" s="640"/>
      <c r="I32" s="640"/>
      <c r="J32" s="640"/>
      <c r="K32" s="640"/>
    </row>
    <row r="33" spans="1:11" ht="23.25" customHeight="1" x14ac:dyDescent="0.25">
      <c r="A33" s="641" t="s">
        <v>116</v>
      </c>
      <c r="B33" s="642"/>
      <c r="C33" s="643"/>
      <c r="D33" s="641" t="s">
        <v>156</v>
      </c>
      <c r="E33" s="642"/>
      <c r="F33" s="642"/>
      <c r="G33" s="643"/>
      <c r="H33" s="641" t="s">
        <v>115</v>
      </c>
      <c r="I33" s="642"/>
      <c r="J33" s="642"/>
      <c r="K33" s="643"/>
    </row>
    <row r="34" spans="1:11" s="73" customFormat="1" ht="11.25" x14ac:dyDescent="0.2">
      <c r="A34" s="531">
        <v>1</v>
      </c>
      <c r="B34" s="532"/>
      <c r="C34" s="533"/>
      <c r="D34" s="531">
        <v>2</v>
      </c>
      <c r="E34" s="532"/>
      <c r="F34" s="532"/>
      <c r="G34" s="533"/>
      <c r="H34" s="531">
        <v>3</v>
      </c>
      <c r="I34" s="532"/>
      <c r="J34" s="532"/>
      <c r="K34" s="533"/>
    </row>
    <row r="35" spans="1:11" x14ac:dyDescent="0.25">
      <c r="A35" s="114" t="s">
        <v>341</v>
      </c>
      <c r="B35" s="31"/>
      <c r="C35" s="31"/>
      <c r="D35" s="632">
        <f>SUM(D36:G43)</f>
        <v>0</v>
      </c>
      <c r="E35" s="633"/>
      <c r="F35" s="633"/>
      <c r="G35" s="634"/>
      <c r="H35" s="632">
        <f>SUM(H36:K43)</f>
        <v>0</v>
      </c>
      <c r="I35" s="633"/>
      <c r="J35" s="633"/>
      <c r="K35" s="634"/>
    </row>
    <row r="36" spans="1:11" x14ac:dyDescent="0.25">
      <c r="A36" s="629" t="s">
        <v>113</v>
      </c>
      <c r="B36" s="630"/>
      <c r="C36" s="631"/>
      <c r="D36" s="632">
        <v>0</v>
      </c>
      <c r="E36" s="633"/>
      <c r="F36" s="633"/>
      <c r="G36" s="634"/>
      <c r="H36" s="632">
        <v>0</v>
      </c>
      <c r="I36" s="633"/>
      <c r="J36" s="633"/>
      <c r="K36" s="634"/>
    </row>
    <row r="37" spans="1:11" x14ac:dyDescent="0.25">
      <c r="A37" s="629" t="s">
        <v>112</v>
      </c>
      <c r="B37" s="630"/>
      <c r="C37" s="631"/>
      <c r="D37" s="632">
        <v>0</v>
      </c>
      <c r="E37" s="633"/>
      <c r="F37" s="633"/>
      <c r="G37" s="634"/>
      <c r="H37" s="632">
        <v>0</v>
      </c>
      <c r="I37" s="633"/>
      <c r="J37" s="633"/>
      <c r="K37" s="634"/>
    </row>
    <row r="38" spans="1:11" x14ac:dyDescent="0.25">
      <c r="A38" s="629" t="s">
        <v>111</v>
      </c>
      <c r="B38" s="630"/>
      <c r="C38" s="631"/>
      <c r="D38" s="632">
        <v>0</v>
      </c>
      <c r="E38" s="633"/>
      <c r="F38" s="633"/>
      <c r="G38" s="634"/>
      <c r="H38" s="632">
        <v>0</v>
      </c>
      <c r="I38" s="633"/>
      <c r="J38" s="633"/>
      <c r="K38" s="634"/>
    </row>
    <row r="39" spans="1:11" x14ac:dyDescent="0.25">
      <c r="A39" s="629" t="s">
        <v>110</v>
      </c>
      <c r="B39" s="630"/>
      <c r="C39" s="631"/>
      <c r="D39" s="632">
        <v>0</v>
      </c>
      <c r="E39" s="633"/>
      <c r="F39" s="633"/>
      <c r="G39" s="634"/>
      <c r="H39" s="632">
        <v>0</v>
      </c>
      <c r="I39" s="633"/>
      <c r="J39" s="633"/>
      <c r="K39" s="634"/>
    </row>
    <row r="40" spans="1:11" x14ac:dyDescent="0.25">
      <c r="A40" s="629" t="s">
        <v>109</v>
      </c>
      <c r="B40" s="630"/>
      <c r="C40" s="631"/>
      <c r="D40" s="632">
        <v>0</v>
      </c>
      <c r="E40" s="633"/>
      <c r="F40" s="633"/>
      <c r="G40" s="634"/>
      <c r="H40" s="632">
        <v>0</v>
      </c>
      <c r="I40" s="633"/>
      <c r="J40" s="633"/>
      <c r="K40" s="634"/>
    </row>
    <row r="41" spans="1:11" x14ac:dyDescent="0.25">
      <c r="A41" s="629" t="s">
        <v>108</v>
      </c>
      <c r="B41" s="630"/>
      <c r="C41" s="631"/>
      <c r="D41" s="632">
        <v>0</v>
      </c>
      <c r="E41" s="633"/>
      <c r="F41" s="633"/>
      <c r="G41" s="634"/>
      <c r="H41" s="632">
        <v>0</v>
      </c>
      <c r="I41" s="633"/>
      <c r="J41" s="633"/>
      <c r="K41" s="634"/>
    </row>
    <row r="42" spans="1:11" x14ac:dyDescent="0.25">
      <c r="A42" s="629" t="s">
        <v>107</v>
      </c>
      <c r="B42" s="630"/>
      <c r="C42" s="631"/>
      <c r="D42" s="632">
        <v>0</v>
      </c>
      <c r="E42" s="633"/>
      <c r="F42" s="633"/>
      <c r="G42" s="634"/>
      <c r="H42" s="632">
        <v>0</v>
      </c>
      <c r="I42" s="633"/>
      <c r="J42" s="633"/>
      <c r="K42" s="634"/>
    </row>
    <row r="43" spans="1:11" x14ac:dyDescent="0.25">
      <c r="A43" s="629" t="s">
        <v>106</v>
      </c>
      <c r="B43" s="630"/>
      <c r="C43" s="631"/>
      <c r="D43" s="632">
        <v>0</v>
      </c>
      <c r="E43" s="633"/>
      <c r="F43" s="633"/>
      <c r="G43" s="634"/>
      <c r="H43" s="632">
        <v>0</v>
      </c>
      <c r="I43" s="633"/>
      <c r="J43" s="633"/>
      <c r="K43" s="634"/>
    </row>
    <row r="44" spans="1:11" x14ac:dyDescent="0.25">
      <c r="A44" s="647" t="s">
        <v>105</v>
      </c>
      <c r="B44" s="648"/>
      <c r="C44" s="649"/>
      <c r="D44" s="635">
        <f>SUM('Прил.4_ф-6_ФАКТ налич.возм'!F66)*1000</f>
        <v>1728.2</v>
      </c>
      <c r="E44" s="636"/>
      <c r="F44" s="636"/>
      <c r="G44" s="637"/>
      <c r="H44" s="632">
        <f>SUM('Прил.4_ф-6_ФАКТ налич.возм'!G66)*1000</f>
        <v>1726.1759999999999</v>
      </c>
      <c r="I44" s="633"/>
      <c r="J44" s="633"/>
      <c r="K44" s="634"/>
    </row>
    <row r="45" spans="1:11" x14ac:dyDescent="0.25">
      <c r="A45" s="629" t="s">
        <v>88</v>
      </c>
      <c r="B45" s="630"/>
      <c r="C45" s="631"/>
      <c r="D45" s="635">
        <f>D44+D35</f>
        <v>1728.2</v>
      </c>
      <c r="E45" s="636"/>
      <c r="F45" s="636"/>
      <c r="G45" s="637"/>
      <c r="H45" s="567">
        <f>H44+H35</f>
        <v>1726.1759999999999</v>
      </c>
      <c r="I45" s="568"/>
      <c r="J45" s="568"/>
      <c r="K45" s="569"/>
    </row>
    <row r="46" spans="1:11" x14ac:dyDescent="0.25">
      <c r="A46" s="49"/>
      <c r="B46" s="49"/>
      <c r="C46" s="49"/>
      <c r="D46" s="50"/>
      <c r="E46" s="50"/>
      <c r="F46" s="50"/>
      <c r="G46" s="50"/>
      <c r="H46" s="50"/>
      <c r="I46" s="50"/>
      <c r="J46" s="50"/>
      <c r="K46" s="50"/>
    </row>
    <row r="47" spans="1:11" ht="11.25" customHeight="1" x14ac:dyDescent="0.25">
      <c r="C47" s="5"/>
      <c r="D47" s="5"/>
      <c r="E47" s="5"/>
      <c r="F47" s="5"/>
      <c r="G47" s="5"/>
      <c r="H47" s="5"/>
      <c r="I47" s="5"/>
      <c r="J47" s="123"/>
      <c r="K47" s="229" t="s">
        <v>120</v>
      </c>
    </row>
    <row r="48" spans="1:11" s="3" customFormat="1" ht="11.25" customHeight="1" x14ac:dyDescent="0.2">
      <c r="C48" s="2"/>
      <c r="D48" s="2"/>
      <c r="E48" s="2"/>
      <c r="F48" s="2"/>
      <c r="G48" s="2"/>
      <c r="H48" s="2"/>
      <c r="I48" s="2"/>
      <c r="J48" s="124"/>
      <c r="K48" s="230" t="s">
        <v>404</v>
      </c>
    </row>
    <row r="49" spans="1:11" s="3" customFormat="1" ht="11.25" customHeight="1" x14ac:dyDescent="0.2">
      <c r="C49" s="2"/>
      <c r="D49" s="2"/>
      <c r="E49" s="2"/>
      <c r="F49" s="2"/>
      <c r="G49" s="2"/>
      <c r="H49" s="2"/>
      <c r="I49" s="2"/>
      <c r="J49" s="124"/>
      <c r="K49" s="231" t="s">
        <v>119</v>
      </c>
    </row>
    <row r="50" spans="1:11" s="4" customFormat="1" ht="81.75" customHeight="1" x14ac:dyDescent="0.25">
      <c r="A50" s="565" t="s">
        <v>412</v>
      </c>
      <c r="B50" s="565"/>
      <c r="C50" s="565"/>
      <c r="D50" s="565"/>
      <c r="E50" s="565"/>
      <c r="F50" s="565"/>
      <c r="G50" s="565"/>
      <c r="H50" s="565"/>
      <c r="I50" s="565"/>
      <c r="J50" s="565"/>
      <c r="K50" s="565"/>
    </row>
    <row r="51" spans="1:11" s="233" customFormat="1" ht="23.25" customHeight="1" x14ac:dyDescent="0.2">
      <c r="A51" s="638" t="s">
        <v>100</v>
      </c>
      <c r="B51" s="638"/>
      <c r="C51" s="638"/>
      <c r="D51" s="638"/>
      <c r="E51" s="638"/>
      <c r="F51" s="638"/>
      <c r="G51" s="638"/>
      <c r="H51" s="638"/>
      <c r="I51" s="153" t="s">
        <v>118</v>
      </c>
      <c r="J51" s="234">
        <v>26</v>
      </c>
      <c r="K51" s="232" t="s">
        <v>117</v>
      </c>
    </row>
    <row r="52" spans="1:11" s="8" customFormat="1" ht="11.25" customHeight="1" x14ac:dyDescent="0.2">
      <c r="A52" s="7"/>
      <c r="B52" s="639" t="s">
        <v>11</v>
      </c>
      <c r="C52" s="639"/>
      <c r="D52" s="639"/>
      <c r="E52" s="639"/>
      <c r="F52" s="639"/>
      <c r="G52" s="639"/>
      <c r="H52" s="639"/>
      <c r="J52" s="125"/>
    </row>
    <row r="53" spans="1:11" x14ac:dyDescent="0.25">
      <c r="A53" s="7"/>
      <c r="B53" s="214"/>
      <c r="C53" s="214"/>
      <c r="D53" s="214"/>
      <c r="E53" s="214"/>
      <c r="F53" s="214"/>
      <c r="G53" s="214"/>
      <c r="H53" s="214"/>
      <c r="I53" s="8"/>
      <c r="J53" s="125"/>
      <c r="K53" s="8"/>
    </row>
    <row r="54" spans="1:11" ht="15.75" x14ac:dyDescent="0.25">
      <c r="A54" s="640" t="s">
        <v>561</v>
      </c>
      <c r="B54" s="640"/>
      <c r="C54" s="640"/>
      <c r="D54" s="640"/>
      <c r="E54" s="640"/>
      <c r="F54" s="640"/>
      <c r="G54" s="640"/>
      <c r="H54" s="640"/>
      <c r="I54" s="640"/>
      <c r="J54" s="640"/>
      <c r="K54" s="640"/>
    </row>
    <row r="55" spans="1:11" ht="35.25" customHeight="1" x14ac:dyDescent="0.25">
      <c r="A55" s="641" t="s">
        <v>116</v>
      </c>
      <c r="B55" s="642"/>
      <c r="C55" s="643"/>
      <c r="D55" s="641" t="s">
        <v>156</v>
      </c>
      <c r="E55" s="642"/>
      <c r="F55" s="642"/>
      <c r="G55" s="643"/>
      <c r="H55" s="641" t="s">
        <v>115</v>
      </c>
      <c r="I55" s="642"/>
      <c r="J55" s="642"/>
      <c r="K55" s="643"/>
    </row>
    <row r="56" spans="1:11" x14ac:dyDescent="0.25">
      <c r="A56" s="644">
        <v>1</v>
      </c>
      <c r="B56" s="645"/>
      <c r="C56" s="646"/>
      <c r="D56" s="644">
        <v>2</v>
      </c>
      <c r="E56" s="645"/>
      <c r="F56" s="645"/>
      <c r="G56" s="646"/>
      <c r="H56" s="644">
        <v>3</v>
      </c>
      <c r="I56" s="645"/>
      <c r="J56" s="645"/>
      <c r="K56" s="646"/>
    </row>
    <row r="57" spans="1:11" x14ac:dyDescent="0.25">
      <c r="A57" s="114" t="s">
        <v>341</v>
      </c>
      <c r="B57" s="31"/>
      <c r="C57" s="31"/>
      <c r="D57" s="632">
        <f>SUM(D58:G65)</f>
        <v>0</v>
      </c>
      <c r="E57" s="633"/>
      <c r="F57" s="633"/>
      <c r="G57" s="634"/>
      <c r="H57" s="632">
        <f>SUM(H58:K65)</f>
        <v>0</v>
      </c>
      <c r="I57" s="633"/>
      <c r="J57" s="633"/>
      <c r="K57" s="634"/>
    </row>
    <row r="58" spans="1:11" x14ac:dyDescent="0.25">
      <c r="A58" s="629" t="s">
        <v>113</v>
      </c>
      <c r="B58" s="630"/>
      <c r="C58" s="631"/>
      <c r="D58" s="632">
        <v>0</v>
      </c>
      <c r="E58" s="633"/>
      <c r="F58" s="633"/>
      <c r="G58" s="634"/>
      <c r="H58" s="632">
        <v>0</v>
      </c>
      <c r="I58" s="633"/>
      <c r="J58" s="633"/>
      <c r="K58" s="634"/>
    </row>
    <row r="59" spans="1:11" x14ac:dyDescent="0.25">
      <c r="A59" s="629" t="s">
        <v>112</v>
      </c>
      <c r="B59" s="630"/>
      <c r="C59" s="631"/>
      <c r="D59" s="632">
        <v>0</v>
      </c>
      <c r="E59" s="633"/>
      <c r="F59" s="633"/>
      <c r="G59" s="634"/>
      <c r="H59" s="632">
        <v>0</v>
      </c>
      <c r="I59" s="633"/>
      <c r="J59" s="633"/>
      <c r="K59" s="634"/>
    </row>
    <row r="60" spans="1:11" x14ac:dyDescent="0.25">
      <c r="A60" s="629" t="s">
        <v>111</v>
      </c>
      <c r="B60" s="630"/>
      <c r="C60" s="631"/>
      <c r="D60" s="632">
        <v>0</v>
      </c>
      <c r="E60" s="633"/>
      <c r="F60" s="633"/>
      <c r="G60" s="634"/>
      <c r="H60" s="632">
        <v>0</v>
      </c>
      <c r="I60" s="633"/>
      <c r="J60" s="633"/>
      <c r="K60" s="634"/>
    </row>
    <row r="61" spans="1:11" x14ac:dyDescent="0.25">
      <c r="A61" s="629" t="s">
        <v>110</v>
      </c>
      <c r="B61" s="630"/>
      <c r="C61" s="631"/>
      <c r="D61" s="632">
        <v>0</v>
      </c>
      <c r="E61" s="633"/>
      <c r="F61" s="633"/>
      <c r="G61" s="634"/>
      <c r="H61" s="632">
        <v>0</v>
      </c>
      <c r="I61" s="633"/>
      <c r="J61" s="633"/>
      <c r="K61" s="634"/>
    </row>
    <row r="62" spans="1:11" x14ac:dyDescent="0.25">
      <c r="A62" s="629" t="s">
        <v>109</v>
      </c>
      <c r="B62" s="630"/>
      <c r="C62" s="631"/>
      <c r="D62" s="632">
        <v>0</v>
      </c>
      <c r="E62" s="633"/>
      <c r="F62" s="633"/>
      <c r="G62" s="634"/>
      <c r="H62" s="632">
        <v>0</v>
      </c>
      <c r="I62" s="633"/>
      <c r="J62" s="633"/>
      <c r="K62" s="634"/>
    </row>
    <row r="63" spans="1:11" x14ac:dyDescent="0.25">
      <c r="A63" s="629" t="s">
        <v>108</v>
      </c>
      <c r="B63" s="630"/>
      <c r="C63" s="631"/>
      <c r="D63" s="632">
        <v>0</v>
      </c>
      <c r="E63" s="633"/>
      <c r="F63" s="633"/>
      <c r="G63" s="634"/>
      <c r="H63" s="632">
        <v>0</v>
      </c>
      <c r="I63" s="633"/>
      <c r="J63" s="633"/>
      <c r="K63" s="634"/>
    </row>
    <row r="64" spans="1:11" x14ac:dyDescent="0.25">
      <c r="A64" s="629" t="s">
        <v>107</v>
      </c>
      <c r="B64" s="630"/>
      <c r="C64" s="631"/>
      <c r="D64" s="632">
        <v>0</v>
      </c>
      <c r="E64" s="633"/>
      <c r="F64" s="633"/>
      <c r="G64" s="634"/>
      <c r="H64" s="632">
        <v>0</v>
      </c>
      <c r="I64" s="633"/>
      <c r="J64" s="633"/>
      <c r="K64" s="634"/>
    </row>
    <row r="65" spans="1:11" x14ac:dyDescent="0.25">
      <c r="A65" s="629" t="s">
        <v>106</v>
      </c>
      <c r="B65" s="630"/>
      <c r="C65" s="631"/>
      <c r="D65" s="632">
        <v>0</v>
      </c>
      <c r="E65" s="633"/>
      <c r="F65" s="633"/>
      <c r="G65" s="634"/>
      <c r="H65" s="632">
        <v>0</v>
      </c>
      <c r="I65" s="633"/>
      <c r="J65" s="633"/>
      <c r="K65" s="634"/>
    </row>
    <row r="66" spans="1:11" x14ac:dyDescent="0.25">
      <c r="A66" s="629" t="s">
        <v>105</v>
      </c>
      <c r="B66" s="630"/>
      <c r="C66" s="631"/>
      <c r="D66" s="632">
        <f>SUM('Прил.4_ф-6_ФАКТ налич.возм'!F99)*1000</f>
        <v>1546.289</v>
      </c>
      <c r="E66" s="633"/>
      <c r="F66" s="633"/>
      <c r="G66" s="634"/>
      <c r="H66" s="632">
        <f>SUM('Прил.4_ф-6_ФАКТ налич.возм'!G99)*1000</f>
        <v>1569.9970000000001</v>
      </c>
      <c r="I66" s="633"/>
      <c r="J66" s="633"/>
      <c r="K66" s="634"/>
    </row>
    <row r="67" spans="1:11" x14ac:dyDescent="0.25">
      <c r="A67" s="629" t="s">
        <v>88</v>
      </c>
      <c r="B67" s="630"/>
      <c r="C67" s="631"/>
      <c r="D67" s="632">
        <f>D66+D57</f>
        <v>1546.289</v>
      </c>
      <c r="E67" s="633"/>
      <c r="F67" s="633"/>
      <c r="G67" s="634"/>
      <c r="H67" s="567">
        <f>H66+H57</f>
        <v>1569.9970000000001</v>
      </c>
      <c r="I67" s="568"/>
      <c r="J67" s="568"/>
      <c r="K67" s="569"/>
    </row>
    <row r="68" spans="1:11" x14ac:dyDescent="0.25">
      <c r="A68" s="49"/>
      <c r="B68" s="49"/>
      <c r="C68" s="49"/>
      <c r="D68" s="50"/>
      <c r="E68" s="50"/>
      <c r="F68" s="50"/>
      <c r="G68" s="50"/>
      <c r="H68" s="50"/>
      <c r="I68" s="50"/>
      <c r="J68" s="50"/>
      <c r="K68" s="50"/>
    </row>
    <row r="69" spans="1:11" ht="11.25" customHeight="1" x14ac:dyDescent="0.25">
      <c r="C69" s="5"/>
      <c r="D69" s="5"/>
      <c r="E69" s="5"/>
      <c r="F69" s="5"/>
      <c r="G69" s="5"/>
      <c r="H69" s="5"/>
      <c r="I69" s="5"/>
      <c r="J69" s="123"/>
      <c r="K69" s="229" t="s">
        <v>120</v>
      </c>
    </row>
    <row r="70" spans="1:11" s="3" customFormat="1" ht="11.25" customHeight="1" x14ac:dyDescent="0.2">
      <c r="C70" s="2"/>
      <c r="D70" s="2"/>
      <c r="E70" s="2"/>
      <c r="F70" s="2"/>
      <c r="G70" s="2"/>
      <c r="H70" s="2"/>
      <c r="I70" s="2"/>
      <c r="J70" s="124"/>
      <c r="K70" s="230" t="s">
        <v>404</v>
      </c>
    </row>
    <row r="71" spans="1:11" s="3" customFormat="1" ht="11.25" customHeight="1" x14ac:dyDescent="0.2">
      <c r="C71" s="2"/>
      <c r="D71" s="2"/>
      <c r="E71" s="2"/>
      <c r="F71" s="2"/>
      <c r="G71" s="2"/>
      <c r="H71" s="2"/>
      <c r="I71" s="2"/>
      <c r="J71" s="124"/>
      <c r="K71" s="231" t="s">
        <v>119</v>
      </c>
    </row>
    <row r="72" spans="1:11" s="3" customFormat="1" ht="11.25" customHeight="1" x14ac:dyDescent="0.2">
      <c r="C72" s="2"/>
      <c r="D72" s="2"/>
      <c r="E72" s="2"/>
      <c r="F72" s="2"/>
      <c r="G72" s="2"/>
      <c r="H72" s="2"/>
      <c r="I72" s="2"/>
      <c r="J72" s="124"/>
      <c r="K72" s="231"/>
    </row>
    <row r="73" spans="1:11" s="4" customFormat="1" ht="81.75" customHeight="1" x14ac:dyDescent="0.25">
      <c r="A73" s="565" t="s">
        <v>412</v>
      </c>
      <c r="B73" s="565"/>
      <c r="C73" s="565"/>
      <c r="D73" s="565"/>
      <c r="E73" s="565"/>
      <c r="F73" s="565"/>
      <c r="G73" s="565"/>
      <c r="H73" s="565"/>
      <c r="I73" s="565"/>
      <c r="J73" s="565"/>
      <c r="K73" s="565"/>
    </row>
    <row r="74" spans="1:11" s="233" customFormat="1" ht="23.25" customHeight="1" x14ac:dyDescent="0.2">
      <c r="A74" s="638" t="s">
        <v>100</v>
      </c>
      <c r="B74" s="638"/>
      <c r="C74" s="638"/>
      <c r="D74" s="638"/>
      <c r="E74" s="638"/>
      <c r="F74" s="638"/>
      <c r="G74" s="638"/>
      <c r="H74" s="638"/>
      <c r="I74" s="153" t="s">
        <v>456</v>
      </c>
      <c r="J74" s="234">
        <v>26</v>
      </c>
      <c r="K74" s="232" t="s">
        <v>117</v>
      </c>
    </row>
    <row r="75" spans="1:11" s="8" customFormat="1" ht="11.25" customHeight="1" x14ac:dyDescent="0.2">
      <c r="A75" s="7"/>
      <c r="B75" s="639" t="s">
        <v>11</v>
      </c>
      <c r="C75" s="639"/>
      <c r="D75" s="639"/>
      <c r="E75" s="639"/>
      <c r="F75" s="639"/>
      <c r="G75" s="639"/>
      <c r="H75" s="639"/>
      <c r="J75" s="125"/>
    </row>
    <row r="76" spans="1:11" x14ac:dyDescent="0.25">
      <c r="A76" s="7"/>
      <c r="B76" s="11"/>
      <c r="C76" s="11"/>
      <c r="D76" s="11"/>
      <c r="E76" s="11"/>
      <c r="F76" s="11"/>
      <c r="G76" s="11"/>
      <c r="H76" s="11"/>
      <c r="I76" s="8"/>
      <c r="J76" s="125"/>
      <c r="K76" s="8"/>
    </row>
    <row r="77" spans="1:11" ht="18" customHeight="1" x14ac:dyDescent="0.25">
      <c r="A77" s="640" t="s">
        <v>562</v>
      </c>
      <c r="B77" s="640"/>
      <c r="C77" s="640"/>
      <c r="D77" s="640"/>
      <c r="E77" s="640"/>
      <c r="F77" s="640"/>
      <c r="G77" s="640"/>
      <c r="H77" s="640"/>
      <c r="I77" s="640"/>
      <c r="J77" s="640"/>
      <c r="K77" s="640"/>
    </row>
    <row r="78" spans="1:11" ht="26.25" customHeight="1" x14ac:dyDescent="0.25">
      <c r="A78" s="641" t="s">
        <v>116</v>
      </c>
      <c r="B78" s="642"/>
      <c r="C78" s="643"/>
      <c r="D78" s="641" t="s">
        <v>156</v>
      </c>
      <c r="E78" s="642"/>
      <c r="F78" s="642"/>
      <c r="G78" s="643"/>
      <c r="H78" s="641" t="s">
        <v>115</v>
      </c>
      <c r="I78" s="642"/>
      <c r="J78" s="642"/>
      <c r="K78" s="643"/>
    </row>
    <row r="79" spans="1:11" x14ac:dyDescent="0.25">
      <c r="A79" s="644">
        <v>1</v>
      </c>
      <c r="B79" s="645"/>
      <c r="C79" s="646"/>
      <c r="D79" s="644">
        <v>2</v>
      </c>
      <c r="E79" s="645"/>
      <c r="F79" s="645"/>
      <c r="G79" s="646"/>
      <c r="H79" s="644">
        <v>3</v>
      </c>
      <c r="I79" s="645"/>
      <c r="J79" s="645"/>
      <c r="K79" s="646"/>
    </row>
    <row r="80" spans="1:11" x14ac:dyDescent="0.25">
      <c r="A80" s="114" t="s">
        <v>341</v>
      </c>
      <c r="B80" s="31"/>
      <c r="C80" s="31"/>
      <c r="D80" s="632">
        <f>SUM(D81:G88)</f>
        <v>0</v>
      </c>
      <c r="E80" s="633"/>
      <c r="F80" s="633"/>
      <c r="G80" s="634"/>
      <c r="H80" s="632">
        <f>SUM(H81:K88)</f>
        <v>0</v>
      </c>
      <c r="I80" s="633"/>
      <c r="J80" s="633"/>
      <c r="K80" s="634"/>
    </row>
    <row r="81" spans="1:11" x14ac:dyDescent="0.25">
      <c r="A81" s="629" t="s">
        <v>113</v>
      </c>
      <c r="B81" s="630"/>
      <c r="C81" s="631"/>
      <c r="D81" s="632">
        <v>0</v>
      </c>
      <c r="E81" s="633"/>
      <c r="F81" s="633"/>
      <c r="G81" s="634"/>
      <c r="H81" s="632">
        <v>0</v>
      </c>
      <c r="I81" s="633"/>
      <c r="J81" s="633"/>
      <c r="K81" s="634"/>
    </row>
    <row r="82" spans="1:11" x14ac:dyDescent="0.25">
      <c r="A82" s="629" t="s">
        <v>112</v>
      </c>
      <c r="B82" s="630"/>
      <c r="C82" s="631"/>
      <c r="D82" s="632">
        <v>0</v>
      </c>
      <c r="E82" s="633"/>
      <c r="F82" s="633"/>
      <c r="G82" s="634"/>
      <c r="H82" s="632">
        <v>0</v>
      </c>
      <c r="I82" s="633"/>
      <c r="J82" s="633"/>
      <c r="K82" s="634"/>
    </row>
    <row r="83" spans="1:11" x14ac:dyDescent="0.25">
      <c r="A83" s="629" t="s">
        <v>111</v>
      </c>
      <c r="B83" s="630"/>
      <c r="C83" s="631"/>
      <c r="D83" s="632">
        <v>0</v>
      </c>
      <c r="E83" s="633"/>
      <c r="F83" s="633"/>
      <c r="G83" s="634"/>
      <c r="H83" s="632">
        <v>0</v>
      </c>
      <c r="I83" s="633"/>
      <c r="J83" s="633"/>
      <c r="K83" s="634"/>
    </row>
    <row r="84" spans="1:11" x14ac:dyDescent="0.25">
      <c r="A84" s="629" t="s">
        <v>110</v>
      </c>
      <c r="B84" s="630"/>
      <c r="C84" s="631"/>
      <c r="D84" s="632">
        <v>0</v>
      </c>
      <c r="E84" s="633"/>
      <c r="F84" s="633"/>
      <c r="G84" s="634"/>
      <c r="H84" s="632">
        <v>0</v>
      </c>
      <c r="I84" s="633"/>
      <c r="J84" s="633"/>
      <c r="K84" s="634"/>
    </row>
    <row r="85" spans="1:11" x14ac:dyDescent="0.25">
      <c r="A85" s="629" t="s">
        <v>109</v>
      </c>
      <c r="B85" s="630"/>
      <c r="C85" s="631"/>
      <c r="D85" s="632">
        <v>0</v>
      </c>
      <c r="E85" s="633"/>
      <c r="F85" s="633"/>
      <c r="G85" s="634"/>
      <c r="H85" s="632">
        <v>0</v>
      </c>
      <c r="I85" s="633"/>
      <c r="J85" s="633"/>
      <c r="K85" s="634"/>
    </row>
    <row r="86" spans="1:11" x14ac:dyDescent="0.25">
      <c r="A86" s="629" t="s">
        <v>108</v>
      </c>
      <c r="B86" s="630"/>
      <c r="C86" s="631"/>
      <c r="D86" s="632">
        <v>0</v>
      </c>
      <c r="E86" s="633"/>
      <c r="F86" s="633"/>
      <c r="G86" s="634"/>
      <c r="H86" s="632">
        <v>0</v>
      </c>
      <c r="I86" s="633"/>
      <c r="J86" s="633"/>
      <c r="K86" s="634"/>
    </row>
    <row r="87" spans="1:11" x14ac:dyDescent="0.25">
      <c r="A87" s="629" t="s">
        <v>107</v>
      </c>
      <c r="B87" s="630"/>
      <c r="C87" s="631"/>
      <c r="D87" s="632">
        <v>0</v>
      </c>
      <c r="E87" s="633"/>
      <c r="F87" s="633"/>
      <c r="G87" s="634"/>
      <c r="H87" s="632">
        <v>0</v>
      </c>
      <c r="I87" s="633"/>
      <c r="J87" s="633"/>
      <c r="K87" s="634"/>
    </row>
    <row r="88" spans="1:11" x14ac:dyDescent="0.25">
      <c r="A88" s="629" t="s">
        <v>106</v>
      </c>
      <c r="B88" s="630"/>
      <c r="C88" s="631"/>
      <c r="D88" s="632">
        <v>0</v>
      </c>
      <c r="E88" s="633"/>
      <c r="F88" s="633"/>
      <c r="G88" s="634"/>
      <c r="H88" s="632">
        <v>0</v>
      </c>
      <c r="I88" s="633"/>
      <c r="J88" s="633"/>
      <c r="K88" s="634"/>
    </row>
    <row r="89" spans="1:11" x14ac:dyDescent="0.25">
      <c r="A89" s="629" t="s">
        <v>105</v>
      </c>
      <c r="B89" s="630"/>
      <c r="C89" s="631"/>
      <c r="D89" s="635">
        <f>SUM('Прил.4_ф-6_ФАКТ налич.возм'!F132)*1000</f>
        <v>1288.7</v>
      </c>
      <c r="E89" s="636"/>
      <c r="F89" s="636"/>
      <c r="G89" s="637"/>
      <c r="H89" s="632">
        <f>SUM('Прил.4_ф-6_ФАКТ налич.возм'!G132)*1000</f>
        <v>1146.3530000000001</v>
      </c>
      <c r="I89" s="633"/>
      <c r="J89" s="633"/>
      <c r="K89" s="634"/>
    </row>
    <row r="90" spans="1:11" x14ac:dyDescent="0.25">
      <c r="A90" s="623" t="s">
        <v>88</v>
      </c>
      <c r="B90" s="624"/>
      <c r="C90" s="625"/>
      <c r="D90" s="626">
        <f>D89+D80</f>
        <v>1288.7</v>
      </c>
      <c r="E90" s="627"/>
      <c r="F90" s="627"/>
      <c r="G90" s="628"/>
      <c r="H90" s="567">
        <f>H89+H80</f>
        <v>1146.3530000000001</v>
      </c>
      <c r="I90" s="568"/>
      <c r="J90" s="568"/>
      <c r="K90" s="569"/>
    </row>
    <row r="91" spans="1:11" x14ac:dyDescent="0.25">
      <c r="A91" s="133"/>
      <c r="B91" s="133"/>
      <c r="C91" s="133"/>
      <c r="D91" s="134"/>
      <c r="E91" s="134"/>
      <c r="F91" s="134"/>
      <c r="G91" s="134"/>
      <c r="H91" s="134"/>
      <c r="I91" s="134"/>
      <c r="J91" s="134"/>
      <c r="K91" s="134"/>
    </row>
    <row r="92" spans="1:11" ht="11.25" customHeight="1" x14ac:dyDescent="0.25">
      <c r="C92" s="5"/>
      <c r="D92" s="5"/>
      <c r="E92" s="5"/>
      <c r="F92" s="5"/>
      <c r="G92" s="5"/>
      <c r="H92" s="5"/>
      <c r="I92" s="5"/>
      <c r="J92" s="123"/>
      <c r="K92" s="229" t="s">
        <v>120</v>
      </c>
    </row>
    <row r="93" spans="1:11" s="3" customFormat="1" ht="11.25" customHeight="1" x14ac:dyDescent="0.2">
      <c r="C93" s="2"/>
      <c r="D93" s="2"/>
      <c r="E93" s="2"/>
      <c r="F93" s="2"/>
      <c r="G93" s="2"/>
      <c r="H93" s="2"/>
      <c r="I93" s="2"/>
      <c r="J93" s="124"/>
      <c r="K93" s="230" t="s">
        <v>404</v>
      </c>
    </row>
    <row r="94" spans="1:11" s="3" customFormat="1" ht="11.25" customHeight="1" x14ac:dyDescent="0.2">
      <c r="C94" s="2"/>
      <c r="D94" s="2"/>
      <c r="E94" s="2"/>
      <c r="F94" s="2"/>
      <c r="G94" s="2"/>
      <c r="H94" s="2"/>
      <c r="I94" s="2"/>
      <c r="J94" s="124"/>
      <c r="K94" s="231" t="s">
        <v>119</v>
      </c>
    </row>
    <row r="95" spans="1:11" s="3" customFormat="1" ht="11.25" customHeight="1" x14ac:dyDescent="0.2">
      <c r="C95" s="2"/>
      <c r="D95" s="2"/>
      <c r="E95" s="2"/>
      <c r="F95" s="2"/>
      <c r="G95" s="2"/>
      <c r="H95" s="2"/>
      <c r="I95" s="2"/>
      <c r="J95" s="124"/>
      <c r="K95" s="231"/>
    </row>
    <row r="96" spans="1:11" s="4" customFormat="1" ht="81.75" customHeight="1" x14ac:dyDescent="0.25">
      <c r="A96" s="565" t="s">
        <v>412</v>
      </c>
      <c r="B96" s="565"/>
      <c r="C96" s="565"/>
      <c r="D96" s="565"/>
      <c r="E96" s="565"/>
      <c r="F96" s="565"/>
      <c r="G96" s="565"/>
      <c r="H96" s="565"/>
      <c r="I96" s="565"/>
      <c r="J96" s="565"/>
      <c r="K96" s="565"/>
    </row>
    <row r="97" spans="1:11" s="233" customFormat="1" ht="23.25" customHeight="1" x14ac:dyDescent="0.2">
      <c r="A97" s="638" t="s">
        <v>100</v>
      </c>
      <c r="B97" s="638"/>
      <c r="C97" s="638"/>
      <c r="D97" s="638"/>
      <c r="E97" s="638"/>
      <c r="F97" s="638"/>
      <c r="G97" s="638"/>
      <c r="H97" s="638"/>
      <c r="I97" s="153" t="s">
        <v>456</v>
      </c>
      <c r="J97" s="234">
        <v>26</v>
      </c>
      <c r="K97" s="232" t="s">
        <v>117</v>
      </c>
    </row>
    <row r="98" spans="1:11" s="8" customFormat="1" ht="11.25" customHeight="1" x14ac:dyDescent="0.2">
      <c r="A98" s="7"/>
      <c r="B98" s="639" t="s">
        <v>11</v>
      </c>
      <c r="C98" s="639"/>
      <c r="D98" s="639"/>
      <c r="E98" s="639"/>
      <c r="F98" s="639"/>
      <c r="G98" s="639"/>
      <c r="H98" s="639"/>
      <c r="J98" s="125"/>
    </row>
    <row r="99" spans="1:11" x14ac:dyDescent="0.25">
      <c r="A99" s="7"/>
      <c r="B99" s="214"/>
      <c r="C99" s="214"/>
      <c r="D99" s="214"/>
      <c r="E99" s="214"/>
      <c r="F99" s="214"/>
      <c r="G99" s="214"/>
      <c r="H99" s="214"/>
      <c r="I99" s="8"/>
      <c r="J99" s="125"/>
      <c r="K99" s="8"/>
    </row>
    <row r="100" spans="1:11" ht="21" customHeight="1" x14ac:dyDescent="0.25">
      <c r="A100" s="640" t="s">
        <v>563</v>
      </c>
      <c r="B100" s="640"/>
      <c r="C100" s="640"/>
      <c r="D100" s="640"/>
      <c r="E100" s="640"/>
      <c r="F100" s="640"/>
      <c r="G100" s="640"/>
      <c r="H100" s="640"/>
      <c r="I100" s="640"/>
      <c r="J100" s="640"/>
      <c r="K100" s="640"/>
    </row>
    <row r="101" spans="1:11" ht="24" customHeight="1" x14ac:dyDescent="0.25">
      <c r="A101" s="641" t="s">
        <v>116</v>
      </c>
      <c r="B101" s="642"/>
      <c r="C101" s="643"/>
      <c r="D101" s="641" t="s">
        <v>156</v>
      </c>
      <c r="E101" s="642"/>
      <c r="F101" s="642"/>
      <c r="G101" s="643"/>
      <c r="H101" s="641" t="s">
        <v>115</v>
      </c>
      <c r="I101" s="642"/>
      <c r="J101" s="642"/>
      <c r="K101" s="643"/>
    </row>
    <row r="102" spans="1:11" x14ac:dyDescent="0.25">
      <c r="A102" s="644">
        <v>1</v>
      </c>
      <c r="B102" s="645"/>
      <c r="C102" s="646"/>
      <c r="D102" s="644">
        <v>2</v>
      </c>
      <c r="E102" s="645"/>
      <c r="F102" s="645"/>
      <c r="G102" s="646"/>
      <c r="H102" s="644">
        <v>3</v>
      </c>
      <c r="I102" s="645"/>
      <c r="J102" s="645"/>
      <c r="K102" s="646"/>
    </row>
    <row r="103" spans="1:11" x14ac:dyDescent="0.25">
      <c r="A103" s="114" t="s">
        <v>341</v>
      </c>
      <c r="B103" s="31"/>
      <c r="C103" s="31"/>
      <c r="D103" s="632">
        <f>SUM(D104:G111)</f>
        <v>0</v>
      </c>
      <c r="E103" s="633"/>
      <c r="F103" s="633"/>
      <c r="G103" s="634"/>
      <c r="H103" s="632">
        <f>SUM(H104:K111)</f>
        <v>0</v>
      </c>
      <c r="I103" s="633"/>
      <c r="J103" s="633"/>
      <c r="K103" s="634"/>
    </row>
    <row r="104" spans="1:11" x14ac:dyDescent="0.25">
      <c r="A104" s="629" t="s">
        <v>113</v>
      </c>
      <c r="B104" s="630"/>
      <c r="C104" s="631"/>
      <c r="D104" s="632">
        <v>0</v>
      </c>
      <c r="E104" s="633"/>
      <c r="F104" s="633"/>
      <c r="G104" s="634"/>
      <c r="H104" s="632">
        <v>0</v>
      </c>
      <c r="I104" s="633"/>
      <c r="J104" s="633"/>
      <c r="K104" s="634"/>
    </row>
    <row r="105" spans="1:11" x14ac:dyDescent="0.25">
      <c r="A105" s="629" t="s">
        <v>112</v>
      </c>
      <c r="B105" s="630"/>
      <c r="C105" s="631"/>
      <c r="D105" s="632">
        <v>0</v>
      </c>
      <c r="E105" s="633"/>
      <c r="F105" s="633"/>
      <c r="G105" s="634"/>
      <c r="H105" s="632">
        <v>0</v>
      </c>
      <c r="I105" s="633"/>
      <c r="J105" s="633"/>
      <c r="K105" s="634"/>
    </row>
    <row r="106" spans="1:11" x14ac:dyDescent="0.25">
      <c r="A106" s="629" t="s">
        <v>111</v>
      </c>
      <c r="B106" s="630"/>
      <c r="C106" s="631"/>
      <c r="D106" s="632">
        <v>0</v>
      </c>
      <c r="E106" s="633"/>
      <c r="F106" s="633"/>
      <c r="G106" s="634"/>
      <c r="H106" s="632">
        <v>0</v>
      </c>
      <c r="I106" s="633"/>
      <c r="J106" s="633"/>
      <c r="K106" s="634"/>
    </row>
    <row r="107" spans="1:11" x14ac:dyDescent="0.25">
      <c r="A107" s="629" t="s">
        <v>110</v>
      </c>
      <c r="B107" s="630"/>
      <c r="C107" s="631"/>
      <c r="D107" s="632">
        <v>0</v>
      </c>
      <c r="E107" s="633"/>
      <c r="F107" s="633"/>
      <c r="G107" s="634"/>
      <c r="H107" s="632">
        <v>0</v>
      </c>
      <c r="I107" s="633"/>
      <c r="J107" s="633"/>
      <c r="K107" s="634"/>
    </row>
    <row r="108" spans="1:11" x14ac:dyDescent="0.25">
      <c r="A108" s="629" t="s">
        <v>109</v>
      </c>
      <c r="B108" s="630"/>
      <c r="C108" s="631"/>
      <c r="D108" s="632">
        <v>0</v>
      </c>
      <c r="E108" s="633"/>
      <c r="F108" s="633"/>
      <c r="G108" s="634"/>
      <c r="H108" s="632">
        <v>0</v>
      </c>
      <c r="I108" s="633"/>
      <c r="J108" s="633"/>
      <c r="K108" s="634"/>
    </row>
    <row r="109" spans="1:11" x14ac:dyDescent="0.25">
      <c r="A109" s="629" t="s">
        <v>108</v>
      </c>
      <c r="B109" s="630"/>
      <c r="C109" s="631"/>
      <c r="D109" s="632">
        <v>0</v>
      </c>
      <c r="E109" s="633"/>
      <c r="F109" s="633"/>
      <c r="G109" s="634"/>
      <c r="H109" s="632">
        <v>0</v>
      </c>
      <c r="I109" s="633"/>
      <c r="J109" s="633"/>
      <c r="K109" s="634"/>
    </row>
    <row r="110" spans="1:11" x14ac:dyDescent="0.25">
      <c r="A110" s="629" t="s">
        <v>107</v>
      </c>
      <c r="B110" s="630"/>
      <c r="C110" s="631"/>
      <c r="D110" s="632">
        <v>0</v>
      </c>
      <c r="E110" s="633"/>
      <c r="F110" s="633"/>
      <c r="G110" s="634"/>
      <c r="H110" s="632">
        <v>0</v>
      </c>
      <c r="I110" s="633"/>
      <c r="J110" s="633"/>
      <c r="K110" s="634"/>
    </row>
    <row r="111" spans="1:11" x14ac:dyDescent="0.25">
      <c r="A111" s="629" t="s">
        <v>106</v>
      </c>
      <c r="B111" s="630"/>
      <c r="C111" s="631"/>
      <c r="D111" s="632">
        <v>0</v>
      </c>
      <c r="E111" s="633"/>
      <c r="F111" s="633"/>
      <c r="G111" s="634"/>
      <c r="H111" s="632">
        <v>0</v>
      </c>
      <c r="I111" s="633"/>
      <c r="J111" s="633"/>
      <c r="K111" s="634"/>
    </row>
    <row r="112" spans="1:11" x14ac:dyDescent="0.25">
      <c r="A112" s="629" t="s">
        <v>105</v>
      </c>
      <c r="B112" s="630"/>
      <c r="C112" s="631"/>
      <c r="D112" s="635">
        <f>SUM('Прил.4_ф-6_ФАКТ налич.возм'!F165)*1000</f>
        <v>1186.3</v>
      </c>
      <c r="E112" s="636"/>
      <c r="F112" s="636"/>
      <c r="G112" s="637"/>
      <c r="H112" s="632">
        <f>SUM('Прил.4_ф-6_ФАКТ налич.возм'!G165)*1000</f>
        <v>1097.223</v>
      </c>
      <c r="I112" s="633"/>
      <c r="J112" s="633"/>
      <c r="K112" s="634"/>
    </row>
    <row r="113" spans="1:14" x14ac:dyDescent="0.25">
      <c r="A113" s="623" t="s">
        <v>88</v>
      </c>
      <c r="B113" s="624"/>
      <c r="C113" s="625"/>
      <c r="D113" s="626">
        <f>D112+D103</f>
        <v>1186.3</v>
      </c>
      <c r="E113" s="627"/>
      <c r="F113" s="627"/>
      <c r="G113" s="628"/>
      <c r="H113" s="567">
        <f>H112+H103</f>
        <v>1097.223</v>
      </c>
      <c r="I113" s="568"/>
      <c r="J113" s="568"/>
      <c r="K113" s="569"/>
    </row>
    <row r="114" spans="1:14" x14ac:dyDescent="0.25">
      <c r="A114" s="133"/>
      <c r="B114" s="133"/>
      <c r="C114" s="133"/>
      <c r="D114" s="402"/>
      <c r="E114" s="402"/>
      <c r="F114" s="402"/>
      <c r="G114" s="402"/>
      <c r="H114" s="134"/>
      <c r="I114" s="134"/>
      <c r="J114" s="134"/>
      <c r="K114" s="134"/>
    </row>
    <row r="115" spans="1:14" ht="11.25" customHeight="1" x14ac:dyDescent="0.25">
      <c r="C115" s="5"/>
      <c r="D115" s="5"/>
      <c r="E115" s="5"/>
      <c r="F115" s="5"/>
      <c r="G115" s="5"/>
      <c r="H115" s="5"/>
      <c r="I115" s="5"/>
      <c r="J115" s="123"/>
      <c r="K115" s="229" t="s">
        <v>120</v>
      </c>
    </row>
    <row r="116" spans="1:14" s="3" customFormat="1" ht="11.25" customHeight="1" x14ac:dyDescent="0.2">
      <c r="C116" s="2"/>
      <c r="D116" s="2"/>
      <c r="E116" s="2"/>
      <c r="F116" s="2"/>
      <c r="G116" s="2"/>
      <c r="H116" s="2"/>
      <c r="I116" s="2"/>
      <c r="J116" s="124"/>
      <c r="K116" s="230" t="s">
        <v>404</v>
      </c>
    </row>
    <row r="117" spans="1:14" s="3" customFormat="1" ht="11.25" customHeight="1" x14ac:dyDescent="0.2">
      <c r="C117" s="2"/>
      <c r="D117" s="2"/>
      <c r="E117" s="2"/>
      <c r="F117" s="2"/>
      <c r="G117" s="2"/>
      <c r="H117" s="2"/>
      <c r="I117" s="2"/>
      <c r="J117" s="124"/>
      <c r="K117" s="231" t="s">
        <v>119</v>
      </c>
    </row>
    <row r="118" spans="1:14" s="3" customFormat="1" ht="11.25" customHeight="1" x14ac:dyDescent="0.2">
      <c r="C118" s="2"/>
      <c r="D118" s="2"/>
      <c r="E118" s="2"/>
      <c r="F118" s="2"/>
      <c r="G118" s="2"/>
      <c r="H118" s="2"/>
      <c r="I118" s="2"/>
      <c r="J118" s="124"/>
      <c r="K118" s="231"/>
    </row>
    <row r="119" spans="1:14" s="4" customFormat="1" ht="81.75" customHeight="1" x14ac:dyDescent="0.25">
      <c r="A119" s="565" t="s">
        <v>412</v>
      </c>
      <c r="B119" s="565"/>
      <c r="C119" s="565"/>
      <c r="D119" s="565"/>
      <c r="E119" s="565"/>
      <c r="F119" s="565"/>
      <c r="G119" s="565"/>
      <c r="H119" s="565"/>
      <c r="I119" s="565"/>
      <c r="J119" s="565"/>
      <c r="K119" s="565"/>
    </row>
    <row r="120" spans="1:14" s="233" customFormat="1" ht="23.25" customHeight="1" x14ac:dyDescent="0.2">
      <c r="A120" s="638" t="s">
        <v>100</v>
      </c>
      <c r="B120" s="638"/>
      <c r="C120" s="638"/>
      <c r="D120" s="638"/>
      <c r="E120" s="638"/>
      <c r="F120" s="638"/>
      <c r="G120" s="638"/>
      <c r="H120" s="638"/>
      <c r="I120" s="153" t="s">
        <v>456</v>
      </c>
      <c r="J120" s="234">
        <v>26</v>
      </c>
      <c r="K120" s="232" t="s">
        <v>117</v>
      </c>
    </row>
    <row r="121" spans="1:14" s="8" customFormat="1" ht="11.25" customHeight="1" x14ac:dyDescent="0.2">
      <c r="A121" s="7"/>
      <c r="B121" s="639" t="s">
        <v>11</v>
      </c>
      <c r="C121" s="639"/>
      <c r="D121" s="639"/>
      <c r="E121" s="639"/>
      <c r="F121" s="639"/>
      <c r="G121" s="639"/>
      <c r="H121" s="639"/>
      <c r="J121" s="125"/>
    </row>
    <row r="122" spans="1:14" s="8" customFormat="1" ht="11.25" customHeight="1" x14ac:dyDescent="0.2">
      <c r="A122" s="7"/>
      <c r="B122" s="103"/>
      <c r="C122" s="103"/>
      <c r="D122" s="103"/>
      <c r="E122" s="103"/>
      <c r="F122" s="103"/>
      <c r="G122" s="103"/>
      <c r="H122" s="103"/>
      <c r="J122" s="125"/>
    </row>
    <row r="123" spans="1:14" ht="22.5" customHeight="1" x14ac:dyDescent="0.25">
      <c r="A123" s="640" t="s">
        <v>564</v>
      </c>
      <c r="B123" s="640"/>
      <c r="C123" s="640"/>
      <c r="D123" s="640"/>
      <c r="E123" s="640"/>
      <c r="F123" s="640"/>
      <c r="G123" s="640"/>
      <c r="H123" s="640"/>
      <c r="I123" s="640"/>
      <c r="J123" s="640"/>
      <c r="K123" s="640"/>
    </row>
    <row r="124" spans="1:14" s="10" customFormat="1" ht="30" customHeight="1" x14ac:dyDescent="0.2">
      <c r="A124" s="641" t="s">
        <v>116</v>
      </c>
      <c r="B124" s="642"/>
      <c r="C124" s="643"/>
      <c r="D124" s="641" t="s">
        <v>156</v>
      </c>
      <c r="E124" s="642"/>
      <c r="F124" s="642"/>
      <c r="G124" s="643"/>
      <c r="H124" s="641" t="s">
        <v>115</v>
      </c>
      <c r="I124" s="642"/>
      <c r="J124" s="642"/>
      <c r="K124" s="643"/>
      <c r="N124" s="10" t="s">
        <v>157</v>
      </c>
    </row>
    <row r="125" spans="1:14" s="32" customFormat="1" ht="12.75" customHeight="1" x14ac:dyDescent="0.2">
      <c r="A125" s="644">
        <v>1</v>
      </c>
      <c r="B125" s="645"/>
      <c r="C125" s="646"/>
      <c r="D125" s="644">
        <v>2</v>
      </c>
      <c r="E125" s="645"/>
      <c r="F125" s="645"/>
      <c r="G125" s="646"/>
      <c r="H125" s="644">
        <v>3</v>
      </c>
      <c r="I125" s="645"/>
      <c r="J125" s="645"/>
      <c r="K125" s="646"/>
    </row>
    <row r="126" spans="1:14" s="9" customFormat="1" ht="12.75" customHeight="1" x14ac:dyDescent="0.2">
      <c r="A126" s="114" t="s">
        <v>341</v>
      </c>
      <c r="B126" s="102"/>
      <c r="C126" s="102"/>
      <c r="D126" s="632">
        <f>SUM(D127:G134)</f>
        <v>0</v>
      </c>
      <c r="E126" s="633"/>
      <c r="F126" s="633"/>
      <c r="G126" s="634"/>
      <c r="H126" s="632">
        <f>SUM(H127:K134)</f>
        <v>0</v>
      </c>
      <c r="I126" s="633"/>
      <c r="J126" s="633"/>
      <c r="K126" s="634"/>
    </row>
    <row r="127" spans="1:14" s="9" customFormat="1" ht="12.75" customHeight="1" x14ac:dyDescent="0.2">
      <c r="A127" s="629" t="s">
        <v>113</v>
      </c>
      <c r="B127" s="630"/>
      <c r="C127" s="631"/>
      <c r="D127" s="632">
        <v>0</v>
      </c>
      <c r="E127" s="633"/>
      <c r="F127" s="633"/>
      <c r="G127" s="634"/>
      <c r="H127" s="632">
        <v>0</v>
      </c>
      <c r="I127" s="633"/>
      <c r="J127" s="633"/>
      <c r="K127" s="634"/>
    </row>
    <row r="128" spans="1:14" s="9" customFormat="1" ht="12.75" customHeight="1" x14ac:dyDescent="0.2">
      <c r="A128" s="629" t="s">
        <v>112</v>
      </c>
      <c r="B128" s="630"/>
      <c r="C128" s="631"/>
      <c r="D128" s="632">
        <v>0</v>
      </c>
      <c r="E128" s="633"/>
      <c r="F128" s="633"/>
      <c r="G128" s="634"/>
      <c r="H128" s="632">
        <v>0</v>
      </c>
      <c r="I128" s="633"/>
      <c r="J128" s="633"/>
      <c r="K128" s="634"/>
    </row>
    <row r="129" spans="1:11" s="9" customFormat="1" ht="12.75" customHeight="1" x14ac:dyDescent="0.2">
      <c r="A129" s="629" t="s">
        <v>111</v>
      </c>
      <c r="B129" s="630"/>
      <c r="C129" s="631"/>
      <c r="D129" s="632">
        <v>0</v>
      </c>
      <c r="E129" s="633"/>
      <c r="F129" s="633"/>
      <c r="G129" s="634"/>
      <c r="H129" s="632">
        <v>0</v>
      </c>
      <c r="I129" s="633"/>
      <c r="J129" s="633"/>
      <c r="K129" s="634"/>
    </row>
    <row r="130" spans="1:11" s="9" customFormat="1" ht="12.75" customHeight="1" x14ac:dyDescent="0.2">
      <c r="A130" s="629" t="s">
        <v>110</v>
      </c>
      <c r="B130" s="630"/>
      <c r="C130" s="631"/>
      <c r="D130" s="632">
        <v>0</v>
      </c>
      <c r="E130" s="633"/>
      <c r="F130" s="633"/>
      <c r="G130" s="634"/>
      <c r="H130" s="632">
        <v>0</v>
      </c>
      <c r="I130" s="633"/>
      <c r="J130" s="633"/>
      <c r="K130" s="634"/>
    </row>
    <row r="131" spans="1:11" s="9" customFormat="1" ht="12.75" customHeight="1" x14ac:dyDescent="0.2">
      <c r="A131" s="629" t="s">
        <v>109</v>
      </c>
      <c r="B131" s="630"/>
      <c r="C131" s="631"/>
      <c r="D131" s="632">
        <v>0</v>
      </c>
      <c r="E131" s="633"/>
      <c r="F131" s="633"/>
      <c r="G131" s="634"/>
      <c r="H131" s="632">
        <v>0</v>
      </c>
      <c r="I131" s="633"/>
      <c r="J131" s="633"/>
      <c r="K131" s="634"/>
    </row>
    <row r="132" spans="1:11" s="9" customFormat="1" ht="12.75" customHeight="1" x14ac:dyDescent="0.2">
      <c r="A132" s="629" t="s">
        <v>108</v>
      </c>
      <c r="B132" s="630"/>
      <c r="C132" s="631"/>
      <c r="D132" s="632">
        <v>0</v>
      </c>
      <c r="E132" s="633"/>
      <c r="F132" s="633"/>
      <c r="G132" s="634"/>
      <c r="H132" s="632">
        <v>0</v>
      </c>
      <c r="I132" s="633"/>
      <c r="J132" s="633"/>
      <c r="K132" s="634"/>
    </row>
    <row r="133" spans="1:11" s="9" customFormat="1" ht="12.75" customHeight="1" x14ac:dyDescent="0.2">
      <c r="A133" s="629" t="s">
        <v>107</v>
      </c>
      <c r="B133" s="630"/>
      <c r="C133" s="631"/>
      <c r="D133" s="632">
        <v>0</v>
      </c>
      <c r="E133" s="633"/>
      <c r="F133" s="633"/>
      <c r="G133" s="634"/>
      <c r="H133" s="632">
        <v>0</v>
      </c>
      <c r="I133" s="633"/>
      <c r="J133" s="633"/>
      <c r="K133" s="634"/>
    </row>
    <row r="134" spans="1:11" s="9" customFormat="1" ht="12.75" customHeight="1" x14ac:dyDescent="0.2">
      <c r="A134" s="629" t="s">
        <v>106</v>
      </c>
      <c r="B134" s="630"/>
      <c r="C134" s="631"/>
      <c r="D134" s="632">
        <v>0</v>
      </c>
      <c r="E134" s="633"/>
      <c r="F134" s="633"/>
      <c r="G134" s="634"/>
      <c r="H134" s="632">
        <v>0</v>
      </c>
      <c r="I134" s="633"/>
      <c r="J134" s="633"/>
      <c r="K134" s="634"/>
    </row>
    <row r="135" spans="1:11" s="9" customFormat="1" ht="12.75" customHeight="1" x14ac:dyDescent="0.2">
      <c r="A135" s="629" t="s">
        <v>105</v>
      </c>
      <c r="B135" s="630"/>
      <c r="C135" s="631"/>
      <c r="D135" s="635">
        <f>SUM('Прил.4_ф-6_ФАКТ налич.возм'!F198)*1000</f>
        <v>1162.3000000000002</v>
      </c>
      <c r="E135" s="636"/>
      <c r="F135" s="636"/>
      <c r="G135" s="637"/>
      <c r="H135" s="632">
        <f>SUM('Прил.4_ф-6_ФАКТ налич.возм'!G198)*1000</f>
        <v>990.00299999999982</v>
      </c>
      <c r="I135" s="633"/>
      <c r="J135" s="633"/>
      <c r="K135" s="634"/>
    </row>
    <row r="136" spans="1:11" s="9" customFormat="1" ht="12.75" customHeight="1" x14ac:dyDescent="0.2">
      <c r="A136" s="623" t="s">
        <v>88</v>
      </c>
      <c r="B136" s="624"/>
      <c r="C136" s="625"/>
      <c r="D136" s="626">
        <f>D135+D126</f>
        <v>1162.3000000000002</v>
      </c>
      <c r="E136" s="627"/>
      <c r="F136" s="627"/>
      <c r="G136" s="628"/>
      <c r="H136" s="567">
        <f>H135+H126</f>
        <v>990.00299999999982</v>
      </c>
      <c r="I136" s="568"/>
      <c r="J136" s="568"/>
      <c r="K136" s="569"/>
    </row>
    <row r="137" spans="1:11" s="9" customFormat="1" ht="12.75" customHeight="1" x14ac:dyDescent="0.2">
      <c r="A137" s="133"/>
      <c r="B137" s="133"/>
      <c r="C137" s="133"/>
      <c r="D137" s="402"/>
      <c r="E137" s="402"/>
      <c r="F137" s="402"/>
      <c r="G137" s="402"/>
      <c r="H137" s="134"/>
      <c r="I137" s="134"/>
      <c r="J137" s="134"/>
      <c r="K137" s="134"/>
    </row>
    <row r="138" spans="1:11" ht="11.25" customHeight="1" x14ac:dyDescent="0.25">
      <c r="C138" s="5"/>
      <c r="D138" s="5"/>
      <c r="E138" s="5"/>
      <c r="F138" s="5"/>
      <c r="G138" s="5"/>
      <c r="H138" s="5"/>
      <c r="I138" s="5"/>
      <c r="J138" s="123"/>
      <c r="K138" s="229" t="s">
        <v>120</v>
      </c>
    </row>
    <row r="139" spans="1:11" s="3" customFormat="1" ht="11.25" customHeight="1" x14ac:dyDescent="0.2">
      <c r="C139" s="2"/>
      <c r="D139" s="2"/>
      <c r="E139" s="2"/>
      <c r="F139" s="2"/>
      <c r="G139" s="2"/>
      <c r="H139" s="2"/>
      <c r="I139" s="2"/>
      <c r="J139" s="124"/>
      <c r="K139" s="230" t="s">
        <v>404</v>
      </c>
    </row>
    <row r="140" spans="1:11" s="3" customFormat="1" ht="11.25" customHeight="1" x14ac:dyDescent="0.2">
      <c r="C140" s="2"/>
      <c r="D140" s="2"/>
      <c r="E140" s="2"/>
      <c r="F140" s="2"/>
      <c r="G140" s="2"/>
      <c r="H140" s="2"/>
      <c r="I140" s="2"/>
      <c r="J140" s="124"/>
      <c r="K140" s="231" t="s">
        <v>119</v>
      </c>
    </row>
    <row r="141" spans="1:11" s="3" customFormat="1" ht="11.25" customHeight="1" x14ac:dyDescent="0.2">
      <c r="C141" s="2"/>
      <c r="D141" s="2"/>
      <c r="E141" s="2"/>
      <c r="F141" s="2"/>
      <c r="G141" s="2"/>
      <c r="H141" s="2"/>
      <c r="I141" s="2"/>
      <c r="J141" s="124"/>
      <c r="K141" s="231"/>
    </row>
    <row r="142" spans="1:11" s="4" customFormat="1" ht="81.75" customHeight="1" x14ac:dyDescent="0.25">
      <c r="A142" s="565" t="s">
        <v>412</v>
      </c>
      <c r="B142" s="565"/>
      <c r="C142" s="565"/>
      <c r="D142" s="565"/>
      <c r="E142" s="565"/>
      <c r="F142" s="565"/>
      <c r="G142" s="565"/>
      <c r="H142" s="565"/>
      <c r="I142" s="565"/>
      <c r="J142" s="565"/>
      <c r="K142" s="565"/>
    </row>
    <row r="143" spans="1:11" s="233" customFormat="1" ht="23.25" customHeight="1" x14ac:dyDescent="0.2">
      <c r="A143" s="638" t="s">
        <v>100</v>
      </c>
      <c r="B143" s="638"/>
      <c r="C143" s="638"/>
      <c r="D143" s="638"/>
      <c r="E143" s="638"/>
      <c r="F143" s="638"/>
      <c r="G143" s="638"/>
      <c r="H143" s="638"/>
      <c r="I143" s="153" t="s">
        <v>456</v>
      </c>
      <c r="J143" s="234">
        <v>26</v>
      </c>
      <c r="K143" s="232" t="s">
        <v>117</v>
      </c>
    </row>
    <row r="144" spans="1:11" s="8" customFormat="1" ht="11.25" customHeight="1" x14ac:dyDescent="0.2">
      <c r="A144" s="7"/>
      <c r="B144" s="639" t="s">
        <v>11</v>
      </c>
      <c r="C144" s="639"/>
      <c r="D144" s="639"/>
      <c r="E144" s="639"/>
      <c r="F144" s="639"/>
      <c r="G144" s="639"/>
      <c r="H144" s="639"/>
      <c r="J144" s="125"/>
    </row>
    <row r="145" spans="1:14" s="8" customFormat="1" ht="11.25" customHeight="1" x14ac:dyDescent="0.2">
      <c r="A145" s="7"/>
      <c r="B145" s="95"/>
      <c r="C145" s="95"/>
      <c r="D145" s="95"/>
      <c r="E145" s="95"/>
      <c r="F145" s="95"/>
      <c r="G145" s="95"/>
      <c r="H145" s="95"/>
      <c r="J145" s="125"/>
    </row>
    <row r="146" spans="1:14" ht="22.5" customHeight="1" x14ac:dyDescent="0.25">
      <c r="A146" s="640" t="s">
        <v>565</v>
      </c>
      <c r="B146" s="640"/>
      <c r="C146" s="640"/>
      <c r="D146" s="640"/>
      <c r="E146" s="640"/>
      <c r="F146" s="640"/>
      <c r="G146" s="640"/>
      <c r="H146" s="640"/>
      <c r="I146" s="640"/>
      <c r="J146" s="640"/>
      <c r="K146" s="640"/>
    </row>
    <row r="147" spans="1:14" s="10" customFormat="1" ht="30" customHeight="1" x14ac:dyDescent="0.2">
      <c r="A147" s="641" t="s">
        <v>116</v>
      </c>
      <c r="B147" s="642"/>
      <c r="C147" s="643"/>
      <c r="D147" s="641" t="s">
        <v>156</v>
      </c>
      <c r="E147" s="642"/>
      <c r="F147" s="642"/>
      <c r="G147" s="643"/>
      <c r="H147" s="641" t="s">
        <v>115</v>
      </c>
      <c r="I147" s="642"/>
      <c r="J147" s="642"/>
      <c r="K147" s="643"/>
      <c r="N147" s="10" t="s">
        <v>157</v>
      </c>
    </row>
    <row r="148" spans="1:14" s="32" customFormat="1" ht="12.75" customHeight="1" x14ac:dyDescent="0.2">
      <c r="A148" s="644">
        <v>1</v>
      </c>
      <c r="B148" s="645"/>
      <c r="C148" s="646"/>
      <c r="D148" s="644">
        <v>2</v>
      </c>
      <c r="E148" s="645"/>
      <c r="F148" s="645"/>
      <c r="G148" s="646"/>
      <c r="H148" s="644">
        <v>3</v>
      </c>
      <c r="I148" s="645"/>
      <c r="J148" s="645"/>
      <c r="K148" s="646"/>
    </row>
    <row r="149" spans="1:14" s="9" customFormat="1" ht="12.75" customHeight="1" x14ac:dyDescent="0.2">
      <c r="A149" s="114" t="s">
        <v>341</v>
      </c>
      <c r="B149" s="96"/>
      <c r="C149" s="96"/>
      <c r="D149" s="632">
        <f>SUM(D150:G157)</f>
        <v>0</v>
      </c>
      <c r="E149" s="633"/>
      <c r="F149" s="633"/>
      <c r="G149" s="634"/>
      <c r="H149" s="632">
        <f>SUM(H150:K157)</f>
        <v>0</v>
      </c>
      <c r="I149" s="633"/>
      <c r="J149" s="633"/>
      <c r="K149" s="634"/>
    </row>
    <row r="150" spans="1:14" s="9" customFormat="1" ht="12.75" customHeight="1" x14ac:dyDescent="0.2">
      <c r="A150" s="629" t="s">
        <v>113</v>
      </c>
      <c r="B150" s="630"/>
      <c r="C150" s="631"/>
      <c r="D150" s="632">
        <v>0</v>
      </c>
      <c r="E150" s="633"/>
      <c r="F150" s="633"/>
      <c r="G150" s="634"/>
      <c r="H150" s="632">
        <v>0</v>
      </c>
      <c r="I150" s="633"/>
      <c r="J150" s="633"/>
      <c r="K150" s="634"/>
    </row>
    <row r="151" spans="1:14" s="9" customFormat="1" ht="12.75" customHeight="1" x14ac:dyDescent="0.2">
      <c r="A151" s="629" t="s">
        <v>112</v>
      </c>
      <c r="B151" s="630"/>
      <c r="C151" s="631"/>
      <c r="D151" s="632">
        <v>0</v>
      </c>
      <c r="E151" s="633"/>
      <c r="F151" s="633"/>
      <c r="G151" s="634"/>
      <c r="H151" s="632">
        <v>0</v>
      </c>
      <c r="I151" s="633"/>
      <c r="J151" s="633"/>
      <c r="K151" s="634"/>
    </row>
    <row r="152" spans="1:14" s="9" customFormat="1" ht="12.75" customHeight="1" x14ac:dyDescent="0.2">
      <c r="A152" s="629" t="s">
        <v>111</v>
      </c>
      <c r="B152" s="630"/>
      <c r="C152" s="631"/>
      <c r="D152" s="632">
        <v>0</v>
      </c>
      <c r="E152" s="633"/>
      <c r="F152" s="633"/>
      <c r="G152" s="634"/>
      <c r="H152" s="632">
        <v>0</v>
      </c>
      <c r="I152" s="633"/>
      <c r="J152" s="633"/>
      <c r="K152" s="634"/>
    </row>
    <row r="153" spans="1:14" s="9" customFormat="1" ht="12.75" customHeight="1" x14ac:dyDescent="0.2">
      <c r="A153" s="629" t="s">
        <v>110</v>
      </c>
      <c r="B153" s="630"/>
      <c r="C153" s="631"/>
      <c r="D153" s="632">
        <v>0</v>
      </c>
      <c r="E153" s="633"/>
      <c r="F153" s="633"/>
      <c r="G153" s="634"/>
      <c r="H153" s="632">
        <v>0</v>
      </c>
      <c r="I153" s="633"/>
      <c r="J153" s="633"/>
      <c r="K153" s="634"/>
    </row>
    <row r="154" spans="1:14" s="9" customFormat="1" ht="12.75" customHeight="1" x14ac:dyDescent="0.2">
      <c r="A154" s="629" t="s">
        <v>109</v>
      </c>
      <c r="B154" s="630"/>
      <c r="C154" s="631"/>
      <c r="D154" s="632">
        <v>0</v>
      </c>
      <c r="E154" s="633"/>
      <c r="F154" s="633"/>
      <c r="G154" s="634"/>
      <c r="H154" s="632">
        <v>0</v>
      </c>
      <c r="I154" s="633"/>
      <c r="J154" s="633"/>
      <c r="K154" s="634"/>
    </row>
    <row r="155" spans="1:14" s="9" customFormat="1" ht="12.75" customHeight="1" x14ac:dyDescent="0.2">
      <c r="A155" s="629" t="s">
        <v>108</v>
      </c>
      <c r="B155" s="630"/>
      <c r="C155" s="631"/>
      <c r="D155" s="632">
        <v>0</v>
      </c>
      <c r="E155" s="633"/>
      <c r="F155" s="633"/>
      <c r="G155" s="634"/>
      <c r="H155" s="632">
        <v>0</v>
      </c>
      <c r="I155" s="633"/>
      <c r="J155" s="633"/>
      <c r="K155" s="634"/>
    </row>
    <row r="156" spans="1:14" s="9" customFormat="1" ht="12.75" customHeight="1" x14ac:dyDescent="0.2">
      <c r="A156" s="629" t="s">
        <v>107</v>
      </c>
      <c r="B156" s="630"/>
      <c r="C156" s="631"/>
      <c r="D156" s="632">
        <v>0</v>
      </c>
      <c r="E156" s="633"/>
      <c r="F156" s="633"/>
      <c r="G156" s="634"/>
      <c r="H156" s="632">
        <v>0</v>
      </c>
      <c r="I156" s="633"/>
      <c r="J156" s="633"/>
      <c r="K156" s="634"/>
    </row>
    <row r="157" spans="1:14" s="9" customFormat="1" ht="12.75" customHeight="1" x14ac:dyDescent="0.2">
      <c r="A157" s="629" t="s">
        <v>106</v>
      </c>
      <c r="B157" s="630"/>
      <c r="C157" s="631"/>
      <c r="D157" s="632">
        <v>0</v>
      </c>
      <c r="E157" s="633"/>
      <c r="F157" s="633"/>
      <c r="G157" s="634"/>
      <c r="H157" s="632">
        <v>0</v>
      </c>
      <c r="I157" s="633"/>
      <c r="J157" s="633"/>
      <c r="K157" s="634"/>
    </row>
    <row r="158" spans="1:14" s="9" customFormat="1" ht="12.75" customHeight="1" x14ac:dyDescent="0.2">
      <c r="A158" s="629" t="s">
        <v>105</v>
      </c>
      <c r="B158" s="630"/>
      <c r="C158" s="631"/>
      <c r="D158" s="635">
        <f>SUM('Прил.4_ф-6_ФАКТ налич.возм'!F231)*1000</f>
        <v>345.09999999999997</v>
      </c>
      <c r="E158" s="636"/>
      <c r="F158" s="636"/>
      <c r="G158" s="637"/>
      <c r="H158" s="635">
        <f>SUM('Прил.4_ф-6_ФАКТ налич.возм'!G231)*1000</f>
        <v>920.26</v>
      </c>
      <c r="I158" s="636"/>
      <c r="J158" s="636"/>
      <c r="K158" s="637"/>
    </row>
    <row r="159" spans="1:14" s="9" customFormat="1" ht="12.75" customHeight="1" x14ac:dyDescent="0.2">
      <c r="A159" s="623" t="s">
        <v>88</v>
      </c>
      <c r="B159" s="624"/>
      <c r="C159" s="625"/>
      <c r="D159" s="626">
        <f>D158+D149</f>
        <v>345.09999999999997</v>
      </c>
      <c r="E159" s="627"/>
      <c r="F159" s="627"/>
      <c r="G159" s="628"/>
      <c r="H159" s="626">
        <f>H158+H149</f>
        <v>920.26</v>
      </c>
      <c r="I159" s="627"/>
      <c r="J159" s="627"/>
      <c r="K159" s="628"/>
    </row>
    <row r="160" spans="1:14" s="9" customFormat="1" ht="12.75" customHeight="1" x14ac:dyDescent="0.2">
      <c r="A160" s="133"/>
      <c r="B160" s="133"/>
      <c r="C160" s="133"/>
      <c r="D160" s="402"/>
      <c r="E160" s="402"/>
      <c r="F160" s="402"/>
      <c r="G160" s="402"/>
      <c r="H160" s="134"/>
      <c r="I160" s="134"/>
      <c r="J160" s="134"/>
      <c r="K160" s="134"/>
    </row>
    <row r="161" spans="1:14" ht="11.25" customHeight="1" x14ac:dyDescent="0.25">
      <c r="C161" s="5"/>
      <c r="D161" s="5"/>
      <c r="E161" s="5"/>
      <c r="F161" s="5"/>
      <c r="G161" s="5"/>
      <c r="H161" s="5"/>
      <c r="I161" s="5"/>
      <c r="J161" s="123"/>
      <c r="K161" s="229" t="s">
        <v>120</v>
      </c>
    </row>
    <row r="162" spans="1:14" s="3" customFormat="1" ht="11.25" customHeight="1" x14ac:dyDescent="0.2">
      <c r="C162" s="2"/>
      <c r="D162" s="2"/>
      <c r="E162" s="2"/>
      <c r="F162" s="2"/>
      <c r="G162" s="2"/>
      <c r="H162" s="2"/>
      <c r="I162" s="2"/>
      <c r="J162" s="124"/>
      <c r="K162" s="230" t="s">
        <v>404</v>
      </c>
    </row>
    <row r="163" spans="1:14" s="3" customFormat="1" ht="11.25" customHeight="1" x14ac:dyDescent="0.2">
      <c r="C163" s="2"/>
      <c r="D163" s="2"/>
      <c r="E163" s="2"/>
      <c r="F163" s="2"/>
      <c r="G163" s="2"/>
      <c r="H163" s="2"/>
      <c r="I163" s="2"/>
      <c r="J163" s="124"/>
      <c r="K163" s="231" t="s">
        <v>119</v>
      </c>
    </row>
    <row r="164" spans="1:14" s="3" customFormat="1" ht="11.25" customHeight="1" x14ac:dyDescent="0.2">
      <c r="C164" s="2"/>
      <c r="D164" s="2"/>
      <c r="E164" s="2"/>
      <c r="F164" s="2"/>
      <c r="G164" s="2"/>
      <c r="H164" s="2"/>
      <c r="I164" s="2"/>
      <c r="J164" s="124"/>
      <c r="K164" s="231"/>
    </row>
    <row r="165" spans="1:14" s="4" customFormat="1" ht="81.75" customHeight="1" x14ac:dyDescent="0.25">
      <c r="A165" s="565" t="s">
        <v>412</v>
      </c>
      <c r="B165" s="565"/>
      <c r="C165" s="565"/>
      <c r="D165" s="565"/>
      <c r="E165" s="565"/>
      <c r="F165" s="565"/>
      <c r="G165" s="565"/>
      <c r="H165" s="565"/>
      <c r="I165" s="565"/>
      <c r="J165" s="565"/>
      <c r="K165" s="565"/>
    </row>
    <row r="166" spans="1:14" s="233" customFormat="1" ht="23.25" customHeight="1" x14ac:dyDescent="0.2">
      <c r="A166" s="638" t="s">
        <v>100</v>
      </c>
      <c r="B166" s="638"/>
      <c r="C166" s="638"/>
      <c r="D166" s="638"/>
      <c r="E166" s="638"/>
      <c r="F166" s="638"/>
      <c r="G166" s="638"/>
      <c r="H166" s="638"/>
      <c r="I166" s="153" t="s">
        <v>456</v>
      </c>
      <c r="J166" s="234">
        <v>26</v>
      </c>
      <c r="K166" s="232" t="s">
        <v>117</v>
      </c>
    </row>
    <row r="167" spans="1:14" s="8" customFormat="1" ht="11.25" customHeight="1" x14ac:dyDescent="0.2">
      <c r="A167" s="7"/>
      <c r="B167" s="639" t="s">
        <v>11</v>
      </c>
      <c r="C167" s="639"/>
      <c r="D167" s="639"/>
      <c r="E167" s="639"/>
      <c r="F167" s="639"/>
      <c r="G167" s="639"/>
      <c r="H167" s="639"/>
      <c r="J167" s="125"/>
    </row>
    <row r="168" spans="1:14" s="8" customFormat="1" ht="11.25" customHeight="1" x14ac:dyDescent="0.2">
      <c r="A168" s="7"/>
      <c r="B168" s="105"/>
      <c r="C168" s="105"/>
      <c r="D168" s="105"/>
      <c r="E168" s="105"/>
      <c r="F168" s="105"/>
      <c r="G168" s="105"/>
      <c r="H168" s="105"/>
      <c r="J168" s="125"/>
    </row>
    <row r="169" spans="1:14" ht="22.5" customHeight="1" x14ac:dyDescent="0.25">
      <c r="A169" s="640" t="s">
        <v>566</v>
      </c>
      <c r="B169" s="640"/>
      <c r="C169" s="640"/>
      <c r="D169" s="640"/>
      <c r="E169" s="640"/>
      <c r="F169" s="640"/>
      <c r="G169" s="640"/>
      <c r="H169" s="640"/>
      <c r="I169" s="640"/>
      <c r="J169" s="640"/>
      <c r="K169" s="640"/>
    </row>
    <row r="170" spans="1:14" s="10" customFormat="1" ht="30" customHeight="1" x14ac:dyDescent="0.2">
      <c r="A170" s="641" t="s">
        <v>116</v>
      </c>
      <c r="B170" s="642"/>
      <c r="C170" s="643"/>
      <c r="D170" s="641" t="s">
        <v>156</v>
      </c>
      <c r="E170" s="642"/>
      <c r="F170" s="642"/>
      <c r="G170" s="643"/>
      <c r="H170" s="641" t="s">
        <v>115</v>
      </c>
      <c r="I170" s="642"/>
      <c r="J170" s="642"/>
      <c r="K170" s="643"/>
      <c r="N170" s="10" t="s">
        <v>157</v>
      </c>
    </row>
    <row r="171" spans="1:14" s="32" customFormat="1" ht="12.75" customHeight="1" x14ac:dyDescent="0.2">
      <c r="A171" s="644">
        <v>1</v>
      </c>
      <c r="B171" s="645"/>
      <c r="C171" s="646"/>
      <c r="D171" s="644">
        <v>2</v>
      </c>
      <c r="E171" s="645"/>
      <c r="F171" s="645"/>
      <c r="G171" s="646"/>
      <c r="H171" s="644">
        <v>3</v>
      </c>
      <c r="I171" s="645"/>
      <c r="J171" s="645"/>
      <c r="K171" s="646"/>
    </row>
    <row r="172" spans="1:14" s="9" customFormat="1" ht="12.75" customHeight="1" x14ac:dyDescent="0.2">
      <c r="A172" s="114" t="s">
        <v>341</v>
      </c>
      <c r="B172" s="104"/>
      <c r="C172" s="104"/>
      <c r="D172" s="632">
        <f>SUM(D173:G180)</f>
        <v>0</v>
      </c>
      <c r="E172" s="633"/>
      <c r="F172" s="633"/>
      <c r="G172" s="634"/>
      <c r="H172" s="632">
        <f>SUM(H173:K180)</f>
        <v>0</v>
      </c>
      <c r="I172" s="633"/>
      <c r="J172" s="633"/>
      <c r="K172" s="634"/>
    </row>
    <row r="173" spans="1:14" s="9" customFormat="1" ht="12.75" customHeight="1" x14ac:dyDescent="0.2">
      <c r="A173" s="629" t="s">
        <v>113</v>
      </c>
      <c r="B173" s="630"/>
      <c r="C173" s="631"/>
      <c r="D173" s="632">
        <v>0</v>
      </c>
      <c r="E173" s="633"/>
      <c r="F173" s="633"/>
      <c r="G173" s="634"/>
      <c r="H173" s="632">
        <v>0</v>
      </c>
      <c r="I173" s="633"/>
      <c r="J173" s="633"/>
      <c r="K173" s="634"/>
    </row>
    <row r="174" spans="1:14" s="9" customFormat="1" ht="12.75" customHeight="1" x14ac:dyDescent="0.2">
      <c r="A174" s="629" t="s">
        <v>112</v>
      </c>
      <c r="B174" s="630"/>
      <c r="C174" s="631"/>
      <c r="D174" s="632">
        <v>0</v>
      </c>
      <c r="E174" s="633"/>
      <c r="F174" s="633"/>
      <c r="G174" s="634"/>
      <c r="H174" s="632">
        <v>0</v>
      </c>
      <c r="I174" s="633"/>
      <c r="J174" s="633"/>
      <c r="K174" s="634"/>
    </row>
    <row r="175" spans="1:14" s="9" customFormat="1" ht="12.75" customHeight="1" x14ac:dyDescent="0.2">
      <c r="A175" s="629" t="s">
        <v>111</v>
      </c>
      <c r="B175" s="630"/>
      <c r="C175" s="631"/>
      <c r="D175" s="632">
        <v>0</v>
      </c>
      <c r="E175" s="633"/>
      <c r="F175" s="633"/>
      <c r="G175" s="634"/>
      <c r="H175" s="632">
        <v>0</v>
      </c>
      <c r="I175" s="633"/>
      <c r="J175" s="633"/>
      <c r="K175" s="634"/>
    </row>
    <row r="176" spans="1:14" s="9" customFormat="1" ht="12.75" customHeight="1" x14ac:dyDescent="0.2">
      <c r="A176" s="629" t="s">
        <v>110</v>
      </c>
      <c r="B176" s="630"/>
      <c r="C176" s="631"/>
      <c r="D176" s="632">
        <v>0</v>
      </c>
      <c r="E176" s="633"/>
      <c r="F176" s="633"/>
      <c r="G176" s="634"/>
      <c r="H176" s="632">
        <v>0</v>
      </c>
      <c r="I176" s="633"/>
      <c r="J176" s="633"/>
      <c r="K176" s="634"/>
    </row>
    <row r="177" spans="1:11" s="9" customFormat="1" ht="12.75" customHeight="1" x14ac:dyDescent="0.2">
      <c r="A177" s="629" t="s">
        <v>109</v>
      </c>
      <c r="B177" s="630"/>
      <c r="C177" s="631"/>
      <c r="D177" s="632">
        <v>0</v>
      </c>
      <c r="E177" s="633"/>
      <c r="F177" s="633"/>
      <c r="G177" s="634"/>
      <c r="H177" s="632">
        <v>0</v>
      </c>
      <c r="I177" s="633"/>
      <c r="J177" s="633"/>
      <c r="K177" s="634"/>
    </row>
    <row r="178" spans="1:11" s="9" customFormat="1" ht="12.75" customHeight="1" x14ac:dyDescent="0.2">
      <c r="A178" s="629" t="s">
        <v>108</v>
      </c>
      <c r="B178" s="630"/>
      <c r="C178" s="631"/>
      <c r="D178" s="632">
        <v>0</v>
      </c>
      <c r="E178" s="633"/>
      <c r="F178" s="633"/>
      <c r="G178" s="634"/>
      <c r="H178" s="632">
        <v>0</v>
      </c>
      <c r="I178" s="633"/>
      <c r="J178" s="633"/>
      <c r="K178" s="634"/>
    </row>
    <row r="179" spans="1:11" s="9" customFormat="1" ht="12.75" customHeight="1" x14ac:dyDescent="0.2">
      <c r="A179" s="629" t="s">
        <v>107</v>
      </c>
      <c r="B179" s="630"/>
      <c r="C179" s="631"/>
      <c r="D179" s="632">
        <v>0</v>
      </c>
      <c r="E179" s="633"/>
      <c r="F179" s="633"/>
      <c r="G179" s="634"/>
      <c r="H179" s="632">
        <v>0</v>
      </c>
      <c r="I179" s="633"/>
      <c r="J179" s="633"/>
      <c r="K179" s="634"/>
    </row>
    <row r="180" spans="1:11" s="9" customFormat="1" ht="12.75" customHeight="1" x14ac:dyDescent="0.2">
      <c r="A180" s="629" t="s">
        <v>106</v>
      </c>
      <c r="B180" s="630"/>
      <c r="C180" s="631"/>
      <c r="D180" s="632">
        <v>0</v>
      </c>
      <c r="E180" s="633"/>
      <c r="F180" s="633"/>
      <c r="G180" s="634"/>
      <c r="H180" s="632">
        <v>0</v>
      </c>
      <c r="I180" s="633"/>
      <c r="J180" s="633"/>
      <c r="K180" s="634"/>
    </row>
    <row r="181" spans="1:11" s="9" customFormat="1" ht="12.75" customHeight="1" x14ac:dyDescent="0.2">
      <c r="A181" s="629" t="s">
        <v>105</v>
      </c>
      <c r="B181" s="630"/>
      <c r="C181" s="631"/>
      <c r="D181" s="635">
        <f>SUM('Прил.4_ф-6_ФАКТ налич.возм'!F264)*1000</f>
        <v>1162.3000000000002</v>
      </c>
      <c r="E181" s="636"/>
      <c r="F181" s="636"/>
      <c r="G181" s="637"/>
      <c r="H181" s="632">
        <f>SUM('Прил.4_ф-6_ФАКТ налич.возм'!G264)*1000</f>
        <v>888.29599999999982</v>
      </c>
      <c r="I181" s="633"/>
      <c r="J181" s="633"/>
      <c r="K181" s="634"/>
    </row>
    <row r="182" spans="1:11" s="9" customFormat="1" ht="12.75" customHeight="1" x14ac:dyDescent="0.2">
      <c r="A182" s="623" t="s">
        <v>88</v>
      </c>
      <c r="B182" s="624"/>
      <c r="C182" s="625"/>
      <c r="D182" s="626">
        <f>D181+D172</f>
        <v>1162.3000000000002</v>
      </c>
      <c r="E182" s="627"/>
      <c r="F182" s="627"/>
      <c r="G182" s="628"/>
      <c r="H182" s="567">
        <f>H181+H172</f>
        <v>888.29599999999982</v>
      </c>
      <c r="I182" s="568"/>
      <c r="J182" s="568"/>
      <c r="K182" s="569"/>
    </row>
    <row r="183" spans="1:11" s="9" customFormat="1" ht="12.75" hidden="1" customHeight="1" x14ac:dyDescent="0.2">
      <c r="A183" s="133"/>
      <c r="B183" s="133"/>
      <c r="C183" s="133"/>
      <c r="D183" s="402"/>
      <c r="E183" s="402"/>
      <c r="F183" s="402"/>
      <c r="G183" s="402"/>
      <c r="H183" s="134"/>
      <c r="I183" s="134"/>
      <c r="J183" s="134"/>
      <c r="K183" s="134"/>
    </row>
    <row r="184" spans="1:11" ht="11.25" hidden="1" customHeight="1" x14ac:dyDescent="0.25">
      <c r="C184" s="5"/>
      <c r="D184" s="5"/>
      <c r="E184" s="5"/>
      <c r="F184" s="5"/>
      <c r="G184" s="5"/>
      <c r="H184" s="5"/>
      <c r="I184" s="5"/>
      <c r="J184" s="123"/>
      <c r="K184" s="229" t="s">
        <v>120</v>
      </c>
    </row>
    <row r="185" spans="1:11" s="3" customFormat="1" ht="11.25" hidden="1" customHeight="1" x14ac:dyDescent="0.2">
      <c r="C185" s="2"/>
      <c r="D185" s="2"/>
      <c r="E185" s="2"/>
      <c r="F185" s="2"/>
      <c r="G185" s="2"/>
      <c r="H185" s="2"/>
      <c r="I185" s="2"/>
      <c r="J185" s="124"/>
      <c r="K185" s="230" t="s">
        <v>404</v>
      </c>
    </row>
    <row r="186" spans="1:11" s="3" customFormat="1" ht="11.25" hidden="1" customHeight="1" x14ac:dyDescent="0.2">
      <c r="C186" s="2"/>
      <c r="D186" s="2"/>
      <c r="E186" s="2"/>
      <c r="F186" s="2"/>
      <c r="G186" s="2"/>
      <c r="H186" s="2"/>
      <c r="I186" s="2"/>
      <c r="J186" s="124"/>
      <c r="K186" s="231" t="s">
        <v>119</v>
      </c>
    </row>
    <row r="187" spans="1:11" s="3" customFormat="1" ht="11.25" hidden="1" customHeight="1" x14ac:dyDescent="0.2">
      <c r="C187" s="2"/>
      <c r="D187" s="2"/>
      <c r="E187" s="2"/>
      <c r="F187" s="2"/>
      <c r="G187" s="2"/>
      <c r="H187" s="2"/>
      <c r="I187" s="2"/>
      <c r="J187" s="124"/>
      <c r="K187" s="231"/>
    </row>
    <row r="188" spans="1:11" s="4" customFormat="1" ht="81.75" hidden="1" customHeight="1" x14ac:dyDescent="0.25">
      <c r="A188" s="565" t="s">
        <v>412</v>
      </c>
      <c r="B188" s="565"/>
      <c r="C188" s="565"/>
      <c r="D188" s="565"/>
      <c r="E188" s="565"/>
      <c r="F188" s="565"/>
      <c r="G188" s="565"/>
      <c r="H188" s="565"/>
      <c r="I188" s="565"/>
      <c r="J188" s="565"/>
      <c r="K188" s="565"/>
    </row>
    <row r="189" spans="1:11" s="233" customFormat="1" ht="23.25" hidden="1" customHeight="1" x14ac:dyDescent="0.2">
      <c r="A189" s="638" t="s">
        <v>100</v>
      </c>
      <c r="B189" s="638"/>
      <c r="C189" s="638"/>
      <c r="D189" s="638"/>
      <c r="E189" s="638"/>
      <c r="F189" s="638"/>
      <c r="G189" s="638"/>
      <c r="H189" s="638"/>
      <c r="I189" s="153" t="s">
        <v>456</v>
      </c>
      <c r="J189" s="234">
        <v>26</v>
      </c>
      <c r="K189" s="232" t="s">
        <v>117</v>
      </c>
    </row>
    <row r="190" spans="1:11" s="8" customFormat="1" ht="11.25" hidden="1" customHeight="1" x14ac:dyDescent="0.2">
      <c r="A190" s="7"/>
      <c r="B190" s="639" t="s">
        <v>11</v>
      </c>
      <c r="C190" s="639"/>
      <c r="D190" s="639"/>
      <c r="E190" s="639"/>
      <c r="F190" s="639"/>
      <c r="G190" s="639"/>
      <c r="H190" s="639"/>
      <c r="J190" s="125"/>
    </row>
    <row r="191" spans="1:11" s="8" customFormat="1" ht="11.25" hidden="1" customHeight="1" x14ac:dyDescent="0.2">
      <c r="A191" s="7"/>
      <c r="B191" s="105"/>
      <c r="C191" s="105"/>
      <c r="D191" s="105"/>
      <c r="E191" s="105"/>
      <c r="F191" s="105"/>
      <c r="G191" s="105"/>
      <c r="H191" s="105"/>
      <c r="J191" s="125"/>
    </row>
    <row r="192" spans="1:11" ht="22.5" hidden="1" customHeight="1" x14ac:dyDescent="0.25">
      <c r="A192" s="640" t="s">
        <v>567</v>
      </c>
      <c r="B192" s="640"/>
      <c r="C192" s="640"/>
      <c r="D192" s="640"/>
      <c r="E192" s="640"/>
      <c r="F192" s="640"/>
      <c r="G192" s="640"/>
      <c r="H192" s="640"/>
      <c r="I192" s="640"/>
      <c r="J192" s="640"/>
      <c r="K192" s="640"/>
    </row>
    <row r="193" spans="1:14" s="10" customFormat="1" ht="30" hidden="1" customHeight="1" x14ac:dyDescent="0.2">
      <c r="A193" s="641" t="s">
        <v>116</v>
      </c>
      <c r="B193" s="642"/>
      <c r="C193" s="643"/>
      <c r="D193" s="641" t="s">
        <v>156</v>
      </c>
      <c r="E193" s="642"/>
      <c r="F193" s="642"/>
      <c r="G193" s="643"/>
      <c r="H193" s="641" t="s">
        <v>115</v>
      </c>
      <c r="I193" s="642"/>
      <c r="J193" s="642"/>
      <c r="K193" s="643"/>
      <c r="N193" s="10" t="s">
        <v>157</v>
      </c>
    </row>
    <row r="194" spans="1:14" s="32" customFormat="1" ht="12.75" hidden="1" customHeight="1" x14ac:dyDescent="0.2">
      <c r="A194" s="644">
        <v>1</v>
      </c>
      <c r="B194" s="645"/>
      <c r="C194" s="646"/>
      <c r="D194" s="644">
        <v>2</v>
      </c>
      <c r="E194" s="645"/>
      <c r="F194" s="645"/>
      <c r="G194" s="646"/>
      <c r="H194" s="644">
        <v>3</v>
      </c>
      <c r="I194" s="645"/>
      <c r="J194" s="645"/>
      <c r="K194" s="646"/>
    </row>
    <row r="195" spans="1:14" s="9" customFormat="1" ht="12.75" hidden="1" customHeight="1" x14ac:dyDescent="0.2">
      <c r="A195" s="114" t="s">
        <v>341</v>
      </c>
      <c r="B195" s="104"/>
      <c r="C195" s="104"/>
      <c r="D195" s="632">
        <f>SUM(D196:G203)</f>
        <v>0</v>
      </c>
      <c r="E195" s="633"/>
      <c r="F195" s="633"/>
      <c r="G195" s="634"/>
      <c r="H195" s="632">
        <v>0</v>
      </c>
      <c r="I195" s="633"/>
      <c r="J195" s="633"/>
      <c r="K195" s="634"/>
    </row>
    <row r="196" spans="1:14" s="9" customFormat="1" ht="12.75" hidden="1" customHeight="1" x14ac:dyDescent="0.2">
      <c r="A196" s="629" t="s">
        <v>113</v>
      </c>
      <c r="B196" s="630"/>
      <c r="C196" s="631"/>
      <c r="D196" s="632">
        <v>0</v>
      </c>
      <c r="E196" s="633"/>
      <c r="F196" s="633"/>
      <c r="G196" s="634"/>
      <c r="H196" s="632">
        <v>0</v>
      </c>
      <c r="I196" s="633"/>
      <c r="J196" s="633"/>
      <c r="K196" s="634"/>
    </row>
    <row r="197" spans="1:14" s="9" customFormat="1" ht="12.75" hidden="1" customHeight="1" x14ac:dyDescent="0.2">
      <c r="A197" s="629" t="s">
        <v>112</v>
      </c>
      <c r="B197" s="630"/>
      <c r="C197" s="631"/>
      <c r="D197" s="632">
        <v>0</v>
      </c>
      <c r="E197" s="633"/>
      <c r="F197" s="633"/>
      <c r="G197" s="634"/>
      <c r="H197" s="632">
        <v>0</v>
      </c>
      <c r="I197" s="633"/>
      <c r="J197" s="633"/>
      <c r="K197" s="634"/>
    </row>
    <row r="198" spans="1:14" s="9" customFormat="1" ht="12.75" hidden="1" customHeight="1" x14ac:dyDescent="0.2">
      <c r="A198" s="629" t="s">
        <v>111</v>
      </c>
      <c r="B198" s="630"/>
      <c r="C198" s="631"/>
      <c r="D198" s="632">
        <v>0</v>
      </c>
      <c r="E198" s="633"/>
      <c r="F198" s="633"/>
      <c r="G198" s="634"/>
      <c r="H198" s="632">
        <v>0</v>
      </c>
      <c r="I198" s="633"/>
      <c r="J198" s="633"/>
      <c r="K198" s="634"/>
    </row>
    <row r="199" spans="1:14" s="9" customFormat="1" ht="12.75" hidden="1" customHeight="1" x14ac:dyDescent="0.2">
      <c r="A199" s="629" t="s">
        <v>110</v>
      </c>
      <c r="B199" s="630"/>
      <c r="C199" s="631"/>
      <c r="D199" s="632">
        <v>0</v>
      </c>
      <c r="E199" s="633"/>
      <c r="F199" s="633"/>
      <c r="G199" s="634"/>
      <c r="H199" s="632">
        <v>0</v>
      </c>
      <c r="I199" s="633"/>
      <c r="J199" s="633"/>
      <c r="K199" s="634"/>
    </row>
    <row r="200" spans="1:14" s="9" customFormat="1" ht="12.75" hidden="1" customHeight="1" x14ac:dyDescent="0.2">
      <c r="A200" s="629" t="s">
        <v>109</v>
      </c>
      <c r="B200" s="630"/>
      <c r="C200" s="631"/>
      <c r="D200" s="632">
        <v>0</v>
      </c>
      <c r="E200" s="633"/>
      <c r="F200" s="633"/>
      <c r="G200" s="634"/>
      <c r="H200" s="632">
        <v>0</v>
      </c>
      <c r="I200" s="633"/>
      <c r="J200" s="633"/>
      <c r="K200" s="634"/>
    </row>
    <row r="201" spans="1:14" s="9" customFormat="1" ht="12.75" hidden="1" customHeight="1" x14ac:dyDescent="0.2">
      <c r="A201" s="629" t="s">
        <v>108</v>
      </c>
      <c r="B201" s="630"/>
      <c r="C201" s="631"/>
      <c r="D201" s="632">
        <v>0</v>
      </c>
      <c r="E201" s="633"/>
      <c r="F201" s="633"/>
      <c r="G201" s="634"/>
      <c r="H201" s="632">
        <v>0</v>
      </c>
      <c r="I201" s="633"/>
      <c r="J201" s="633"/>
      <c r="K201" s="634"/>
    </row>
    <row r="202" spans="1:14" s="9" customFormat="1" ht="12.75" hidden="1" customHeight="1" x14ac:dyDescent="0.2">
      <c r="A202" s="629" t="s">
        <v>107</v>
      </c>
      <c r="B202" s="630"/>
      <c r="C202" s="631"/>
      <c r="D202" s="632">
        <v>0</v>
      </c>
      <c r="E202" s="633"/>
      <c r="F202" s="633"/>
      <c r="G202" s="634"/>
      <c r="H202" s="632">
        <v>0</v>
      </c>
      <c r="I202" s="633"/>
      <c r="J202" s="633"/>
      <c r="K202" s="634"/>
    </row>
    <row r="203" spans="1:14" s="9" customFormat="1" ht="12.75" hidden="1" customHeight="1" x14ac:dyDescent="0.2">
      <c r="A203" s="629" t="s">
        <v>106</v>
      </c>
      <c r="B203" s="630"/>
      <c r="C203" s="631"/>
      <c r="D203" s="632">
        <v>0</v>
      </c>
      <c r="E203" s="633"/>
      <c r="F203" s="633"/>
      <c r="G203" s="634"/>
      <c r="H203" s="632">
        <v>0</v>
      </c>
      <c r="I203" s="633"/>
      <c r="J203" s="633"/>
      <c r="K203" s="634"/>
    </row>
    <row r="204" spans="1:14" s="9" customFormat="1" ht="12.75" hidden="1" customHeight="1" x14ac:dyDescent="0.2">
      <c r="A204" s="629" t="s">
        <v>105</v>
      </c>
      <c r="B204" s="630"/>
      <c r="C204" s="631"/>
      <c r="D204" s="635">
        <f>SUM('Прил.4_ф-6_ФАКТ налич.возм'!F297)*1000</f>
        <v>1232.6999999999998</v>
      </c>
      <c r="E204" s="636"/>
      <c r="F204" s="636"/>
      <c r="G204" s="637"/>
      <c r="H204" s="632">
        <f>SUM('Прил.4_ф-6_ФАКТ налич.возм'!G297)*1000</f>
        <v>0</v>
      </c>
      <c r="I204" s="633"/>
      <c r="J204" s="633"/>
      <c r="K204" s="634"/>
    </row>
    <row r="205" spans="1:14" s="9" customFormat="1" ht="12.75" hidden="1" customHeight="1" x14ac:dyDescent="0.2">
      <c r="A205" s="623" t="s">
        <v>88</v>
      </c>
      <c r="B205" s="624"/>
      <c r="C205" s="625"/>
      <c r="D205" s="626">
        <f>D204+D195</f>
        <v>1232.6999999999998</v>
      </c>
      <c r="E205" s="627"/>
      <c r="F205" s="627"/>
      <c r="G205" s="628"/>
      <c r="H205" s="567">
        <f>H204+H195</f>
        <v>0</v>
      </c>
      <c r="I205" s="568"/>
      <c r="J205" s="568"/>
      <c r="K205" s="569"/>
    </row>
    <row r="206" spans="1:14" s="9" customFormat="1" ht="12.75" hidden="1" customHeight="1" x14ac:dyDescent="0.2">
      <c r="A206" s="133"/>
      <c r="B206" s="133"/>
      <c r="C206" s="133"/>
      <c r="D206" s="402"/>
      <c r="E206" s="402"/>
      <c r="F206" s="402"/>
      <c r="G206" s="402"/>
      <c r="H206" s="134"/>
      <c r="I206" s="134"/>
      <c r="J206" s="134"/>
      <c r="K206" s="134"/>
    </row>
    <row r="207" spans="1:14" ht="11.25" hidden="1" customHeight="1" x14ac:dyDescent="0.25">
      <c r="C207" s="5"/>
      <c r="D207" s="5"/>
      <c r="E207" s="5"/>
      <c r="F207" s="5"/>
      <c r="G207" s="5"/>
      <c r="H207" s="5"/>
      <c r="I207" s="5"/>
      <c r="J207" s="123"/>
      <c r="K207" s="229" t="s">
        <v>120</v>
      </c>
    </row>
    <row r="208" spans="1:14" s="3" customFormat="1" ht="11.25" hidden="1" customHeight="1" x14ac:dyDescent="0.2">
      <c r="C208" s="2"/>
      <c r="D208" s="2"/>
      <c r="E208" s="2"/>
      <c r="F208" s="2"/>
      <c r="G208" s="2"/>
      <c r="H208" s="2"/>
      <c r="I208" s="2"/>
      <c r="J208" s="124"/>
      <c r="K208" s="230" t="s">
        <v>404</v>
      </c>
    </row>
    <row r="209" spans="1:14" s="3" customFormat="1" ht="11.25" hidden="1" customHeight="1" x14ac:dyDescent="0.2">
      <c r="C209" s="2"/>
      <c r="D209" s="2"/>
      <c r="E209" s="2"/>
      <c r="F209" s="2"/>
      <c r="G209" s="2"/>
      <c r="H209" s="2"/>
      <c r="I209" s="2"/>
      <c r="J209" s="124"/>
      <c r="K209" s="231" t="s">
        <v>119</v>
      </c>
    </row>
    <row r="210" spans="1:14" s="3" customFormat="1" ht="11.25" hidden="1" customHeight="1" x14ac:dyDescent="0.2">
      <c r="C210" s="2"/>
      <c r="D210" s="2"/>
      <c r="E210" s="2"/>
      <c r="F210" s="2"/>
      <c r="G210" s="2"/>
      <c r="H210" s="2"/>
      <c r="I210" s="2"/>
      <c r="J210" s="124"/>
      <c r="K210" s="231"/>
    </row>
    <row r="211" spans="1:14" s="4" customFormat="1" ht="81.75" hidden="1" customHeight="1" x14ac:dyDescent="0.25">
      <c r="A211" s="565" t="s">
        <v>412</v>
      </c>
      <c r="B211" s="565"/>
      <c r="C211" s="565"/>
      <c r="D211" s="565"/>
      <c r="E211" s="565"/>
      <c r="F211" s="565"/>
      <c r="G211" s="565"/>
      <c r="H211" s="565"/>
      <c r="I211" s="565"/>
      <c r="J211" s="565"/>
      <c r="K211" s="565"/>
    </row>
    <row r="212" spans="1:14" s="233" customFormat="1" ht="23.25" hidden="1" customHeight="1" x14ac:dyDescent="0.2">
      <c r="A212" s="638" t="s">
        <v>100</v>
      </c>
      <c r="B212" s="638"/>
      <c r="C212" s="638"/>
      <c r="D212" s="638"/>
      <c r="E212" s="638"/>
      <c r="F212" s="638"/>
      <c r="G212" s="638"/>
      <c r="H212" s="638"/>
      <c r="I212" s="153" t="s">
        <v>456</v>
      </c>
      <c r="J212" s="234">
        <v>26</v>
      </c>
      <c r="K212" s="232" t="s">
        <v>117</v>
      </c>
    </row>
    <row r="213" spans="1:14" s="8" customFormat="1" ht="11.25" hidden="1" customHeight="1" x14ac:dyDescent="0.2">
      <c r="A213" s="7"/>
      <c r="B213" s="639" t="s">
        <v>11</v>
      </c>
      <c r="C213" s="639"/>
      <c r="D213" s="639"/>
      <c r="E213" s="639"/>
      <c r="F213" s="639"/>
      <c r="G213" s="639"/>
      <c r="H213" s="639"/>
      <c r="J213" s="125"/>
    </row>
    <row r="214" spans="1:14" s="8" customFormat="1" ht="11.25" hidden="1" customHeight="1" x14ac:dyDescent="0.2">
      <c r="A214" s="7"/>
      <c r="B214" s="107"/>
      <c r="C214" s="107"/>
      <c r="D214" s="107"/>
      <c r="E214" s="107"/>
      <c r="F214" s="107"/>
      <c r="G214" s="107"/>
      <c r="H214" s="107"/>
      <c r="J214" s="125"/>
    </row>
    <row r="215" spans="1:14" ht="22.5" hidden="1" customHeight="1" x14ac:dyDescent="0.25">
      <c r="A215" s="640" t="s">
        <v>568</v>
      </c>
      <c r="B215" s="640"/>
      <c r="C215" s="640"/>
      <c r="D215" s="640"/>
      <c r="E215" s="640"/>
      <c r="F215" s="640"/>
      <c r="G215" s="640"/>
      <c r="H215" s="640"/>
      <c r="I215" s="640"/>
      <c r="J215" s="640"/>
      <c r="K215" s="640"/>
    </row>
    <row r="216" spans="1:14" s="10" customFormat="1" ht="30" hidden="1" customHeight="1" x14ac:dyDescent="0.2">
      <c r="A216" s="641" t="s">
        <v>116</v>
      </c>
      <c r="B216" s="642"/>
      <c r="C216" s="643"/>
      <c r="D216" s="641" t="s">
        <v>156</v>
      </c>
      <c r="E216" s="642"/>
      <c r="F216" s="642"/>
      <c r="G216" s="643"/>
      <c r="H216" s="641" t="s">
        <v>115</v>
      </c>
      <c r="I216" s="642"/>
      <c r="J216" s="642"/>
      <c r="K216" s="643"/>
      <c r="N216" s="10" t="s">
        <v>157</v>
      </c>
    </row>
    <row r="217" spans="1:14" s="32" customFormat="1" ht="12.75" hidden="1" customHeight="1" x14ac:dyDescent="0.2">
      <c r="A217" s="644">
        <v>1</v>
      </c>
      <c r="B217" s="645"/>
      <c r="C217" s="646"/>
      <c r="D217" s="644">
        <v>2</v>
      </c>
      <c r="E217" s="645"/>
      <c r="F217" s="645"/>
      <c r="G217" s="646"/>
      <c r="H217" s="644">
        <v>3</v>
      </c>
      <c r="I217" s="645"/>
      <c r="J217" s="645"/>
      <c r="K217" s="646"/>
    </row>
    <row r="218" spans="1:14" s="9" customFormat="1" ht="12.75" hidden="1" customHeight="1" x14ac:dyDescent="0.2">
      <c r="A218" s="114" t="s">
        <v>341</v>
      </c>
      <c r="B218" s="106"/>
      <c r="C218" s="106"/>
      <c r="D218" s="632">
        <f>SUM(D219:G226)</f>
        <v>0</v>
      </c>
      <c r="E218" s="633"/>
      <c r="F218" s="633"/>
      <c r="G218" s="634"/>
      <c r="H218" s="632">
        <v>0</v>
      </c>
      <c r="I218" s="633"/>
      <c r="J218" s="633"/>
      <c r="K218" s="634"/>
    </row>
    <row r="219" spans="1:14" s="9" customFormat="1" ht="12.75" hidden="1" customHeight="1" x14ac:dyDescent="0.2">
      <c r="A219" s="629" t="s">
        <v>113</v>
      </c>
      <c r="B219" s="630"/>
      <c r="C219" s="631"/>
      <c r="D219" s="632">
        <v>0</v>
      </c>
      <c r="E219" s="633"/>
      <c r="F219" s="633"/>
      <c r="G219" s="634"/>
      <c r="H219" s="632">
        <v>0</v>
      </c>
      <c r="I219" s="633"/>
      <c r="J219" s="633"/>
      <c r="K219" s="634"/>
    </row>
    <row r="220" spans="1:14" s="9" customFormat="1" ht="12.75" hidden="1" customHeight="1" x14ac:dyDescent="0.2">
      <c r="A220" s="629" t="s">
        <v>112</v>
      </c>
      <c r="B220" s="630"/>
      <c r="C220" s="631"/>
      <c r="D220" s="632">
        <v>0</v>
      </c>
      <c r="E220" s="633"/>
      <c r="F220" s="633"/>
      <c r="G220" s="634"/>
      <c r="H220" s="632">
        <v>0</v>
      </c>
      <c r="I220" s="633"/>
      <c r="J220" s="633"/>
      <c r="K220" s="634"/>
    </row>
    <row r="221" spans="1:14" s="9" customFormat="1" ht="12.75" hidden="1" customHeight="1" x14ac:dyDescent="0.2">
      <c r="A221" s="629" t="s">
        <v>111</v>
      </c>
      <c r="B221" s="630"/>
      <c r="C221" s="631"/>
      <c r="D221" s="632">
        <v>0</v>
      </c>
      <c r="E221" s="633"/>
      <c r="F221" s="633"/>
      <c r="G221" s="634"/>
      <c r="H221" s="632">
        <v>0</v>
      </c>
      <c r="I221" s="633"/>
      <c r="J221" s="633"/>
      <c r="K221" s="634"/>
    </row>
    <row r="222" spans="1:14" s="9" customFormat="1" ht="12.75" hidden="1" customHeight="1" x14ac:dyDescent="0.2">
      <c r="A222" s="629" t="s">
        <v>110</v>
      </c>
      <c r="B222" s="630"/>
      <c r="C222" s="631"/>
      <c r="D222" s="632">
        <v>0</v>
      </c>
      <c r="E222" s="633"/>
      <c r="F222" s="633"/>
      <c r="G222" s="634"/>
      <c r="H222" s="632">
        <v>0</v>
      </c>
      <c r="I222" s="633"/>
      <c r="J222" s="633"/>
      <c r="K222" s="634"/>
    </row>
    <row r="223" spans="1:14" s="9" customFormat="1" ht="12.75" hidden="1" customHeight="1" x14ac:dyDescent="0.2">
      <c r="A223" s="629" t="s">
        <v>109</v>
      </c>
      <c r="B223" s="630"/>
      <c r="C223" s="631"/>
      <c r="D223" s="632">
        <v>0</v>
      </c>
      <c r="E223" s="633"/>
      <c r="F223" s="633"/>
      <c r="G223" s="634"/>
      <c r="H223" s="632">
        <v>0</v>
      </c>
      <c r="I223" s="633"/>
      <c r="J223" s="633"/>
      <c r="K223" s="634"/>
    </row>
    <row r="224" spans="1:14" s="9" customFormat="1" ht="12.75" hidden="1" customHeight="1" x14ac:dyDescent="0.2">
      <c r="A224" s="629" t="s">
        <v>108</v>
      </c>
      <c r="B224" s="630"/>
      <c r="C224" s="631"/>
      <c r="D224" s="632">
        <v>0</v>
      </c>
      <c r="E224" s="633"/>
      <c r="F224" s="633"/>
      <c r="G224" s="634"/>
      <c r="H224" s="632">
        <v>0</v>
      </c>
      <c r="I224" s="633"/>
      <c r="J224" s="633"/>
      <c r="K224" s="634"/>
    </row>
    <row r="225" spans="1:14" s="9" customFormat="1" ht="12.75" hidden="1" customHeight="1" x14ac:dyDescent="0.2">
      <c r="A225" s="629" t="s">
        <v>107</v>
      </c>
      <c r="B225" s="630"/>
      <c r="C225" s="631"/>
      <c r="D225" s="632">
        <v>0</v>
      </c>
      <c r="E225" s="633"/>
      <c r="F225" s="633"/>
      <c r="G225" s="634"/>
      <c r="H225" s="632">
        <v>0</v>
      </c>
      <c r="I225" s="633"/>
      <c r="J225" s="633"/>
      <c r="K225" s="634"/>
    </row>
    <row r="226" spans="1:14" s="9" customFormat="1" ht="12.75" hidden="1" customHeight="1" x14ac:dyDescent="0.2">
      <c r="A226" s="629" t="s">
        <v>106</v>
      </c>
      <c r="B226" s="630"/>
      <c r="C226" s="631"/>
      <c r="D226" s="632">
        <v>0</v>
      </c>
      <c r="E226" s="633"/>
      <c r="F226" s="633"/>
      <c r="G226" s="634"/>
      <c r="H226" s="632">
        <v>0</v>
      </c>
      <c r="I226" s="633"/>
      <c r="J226" s="633"/>
      <c r="K226" s="634"/>
    </row>
    <row r="227" spans="1:14" s="9" customFormat="1" ht="12.75" hidden="1" customHeight="1" x14ac:dyDescent="0.2">
      <c r="A227" s="629" t="s">
        <v>105</v>
      </c>
      <c r="B227" s="630"/>
      <c r="C227" s="631"/>
      <c r="D227" s="635">
        <f>SUM('Прил.4_ф-6_ФАКТ налич.возм'!F330)*1000</f>
        <v>1450.2</v>
      </c>
      <c r="E227" s="636"/>
      <c r="F227" s="636"/>
      <c r="G227" s="637"/>
      <c r="H227" s="632">
        <f>SUM('Прил.4_ф-6_ФАКТ налич.возм'!G330)*1000</f>
        <v>0</v>
      </c>
      <c r="I227" s="633"/>
      <c r="J227" s="633"/>
      <c r="K227" s="634"/>
    </row>
    <row r="228" spans="1:14" s="9" customFormat="1" ht="12.75" hidden="1" customHeight="1" x14ac:dyDescent="0.2">
      <c r="A228" s="623" t="s">
        <v>88</v>
      </c>
      <c r="B228" s="624"/>
      <c r="C228" s="625"/>
      <c r="D228" s="626">
        <f>D227+D218</f>
        <v>1450.2</v>
      </c>
      <c r="E228" s="627"/>
      <c r="F228" s="627"/>
      <c r="G228" s="628"/>
      <c r="H228" s="567">
        <f>H227+H218</f>
        <v>0</v>
      </c>
      <c r="I228" s="568"/>
      <c r="J228" s="568"/>
      <c r="K228" s="569"/>
    </row>
    <row r="229" spans="1:14" s="9" customFormat="1" ht="12.75" hidden="1" customHeight="1" x14ac:dyDescent="0.2">
      <c r="A229" s="133"/>
      <c r="B229" s="133"/>
      <c r="C229" s="133"/>
      <c r="D229" s="134"/>
      <c r="E229" s="134"/>
      <c r="F229" s="134"/>
      <c r="G229" s="134"/>
      <c r="H229" s="134"/>
      <c r="I229" s="134"/>
      <c r="J229" s="134"/>
      <c r="K229" s="134"/>
    </row>
    <row r="230" spans="1:14" ht="11.25" hidden="1" customHeight="1" x14ac:dyDescent="0.25">
      <c r="C230" s="5"/>
      <c r="D230" s="5"/>
      <c r="E230" s="5"/>
      <c r="F230" s="5"/>
      <c r="G230" s="5"/>
      <c r="H230" s="5"/>
      <c r="I230" s="5"/>
      <c r="J230" s="123"/>
      <c r="K230" s="229" t="s">
        <v>120</v>
      </c>
    </row>
    <row r="231" spans="1:14" s="3" customFormat="1" ht="11.25" hidden="1" customHeight="1" x14ac:dyDescent="0.2">
      <c r="C231" s="2"/>
      <c r="D231" s="2"/>
      <c r="E231" s="2"/>
      <c r="F231" s="2"/>
      <c r="G231" s="2"/>
      <c r="H231" s="2"/>
      <c r="I231" s="2"/>
      <c r="J231" s="124"/>
      <c r="K231" s="230" t="s">
        <v>404</v>
      </c>
    </row>
    <row r="232" spans="1:14" s="3" customFormat="1" ht="11.25" hidden="1" customHeight="1" x14ac:dyDescent="0.2">
      <c r="C232" s="2"/>
      <c r="D232" s="2"/>
      <c r="E232" s="2"/>
      <c r="F232" s="2"/>
      <c r="G232" s="2"/>
      <c r="H232" s="2"/>
      <c r="I232" s="2"/>
      <c r="J232" s="124"/>
      <c r="K232" s="231" t="s">
        <v>119</v>
      </c>
    </row>
    <row r="233" spans="1:14" s="3" customFormat="1" ht="11.25" hidden="1" customHeight="1" x14ac:dyDescent="0.2">
      <c r="C233" s="2"/>
      <c r="D233" s="2"/>
      <c r="E233" s="2"/>
      <c r="F233" s="2"/>
      <c r="G233" s="2"/>
      <c r="H233" s="2"/>
      <c r="I233" s="2"/>
      <c r="J233" s="124"/>
      <c r="K233" s="231"/>
    </row>
    <row r="234" spans="1:14" s="4" customFormat="1" ht="81.75" hidden="1" customHeight="1" x14ac:dyDescent="0.25">
      <c r="A234" s="565" t="s">
        <v>412</v>
      </c>
      <c r="B234" s="565"/>
      <c r="C234" s="565"/>
      <c r="D234" s="565"/>
      <c r="E234" s="565"/>
      <c r="F234" s="565"/>
      <c r="G234" s="565"/>
      <c r="H234" s="565"/>
      <c r="I234" s="565"/>
      <c r="J234" s="565"/>
      <c r="K234" s="565"/>
    </row>
    <row r="235" spans="1:14" s="233" customFormat="1" ht="23.25" hidden="1" customHeight="1" x14ac:dyDescent="0.2">
      <c r="A235" s="638" t="s">
        <v>100</v>
      </c>
      <c r="B235" s="638"/>
      <c r="C235" s="638"/>
      <c r="D235" s="638"/>
      <c r="E235" s="638"/>
      <c r="F235" s="638"/>
      <c r="G235" s="638"/>
      <c r="H235" s="638"/>
      <c r="I235" s="153" t="s">
        <v>456</v>
      </c>
      <c r="J235" s="234">
        <v>26</v>
      </c>
      <c r="K235" s="232" t="s">
        <v>117</v>
      </c>
    </row>
    <row r="236" spans="1:14" s="8" customFormat="1" ht="11.25" hidden="1" customHeight="1" x14ac:dyDescent="0.2">
      <c r="A236" s="7"/>
      <c r="B236" s="639" t="s">
        <v>11</v>
      </c>
      <c r="C236" s="639"/>
      <c r="D236" s="639"/>
      <c r="E236" s="639"/>
      <c r="F236" s="639"/>
      <c r="G236" s="639"/>
      <c r="H236" s="639"/>
      <c r="J236" s="125"/>
    </row>
    <row r="237" spans="1:14" s="8" customFormat="1" ht="11.25" hidden="1" customHeight="1" x14ac:dyDescent="0.2">
      <c r="A237" s="7"/>
      <c r="B237" s="110"/>
      <c r="C237" s="110"/>
      <c r="D237" s="110"/>
      <c r="E237" s="110"/>
      <c r="F237" s="110"/>
      <c r="G237" s="110"/>
      <c r="H237" s="110"/>
      <c r="J237" s="125"/>
    </row>
    <row r="238" spans="1:14" ht="22.5" hidden="1" customHeight="1" x14ac:dyDescent="0.25">
      <c r="A238" s="640" t="s">
        <v>569</v>
      </c>
      <c r="B238" s="640"/>
      <c r="C238" s="640"/>
      <c r="D238" s="640"/>
      <c r="E238" s="640"/>
      <c r="F238" s="640"/>
      <c r="G238" s="640"/>
      <c r="H238" s="640"/>
      <c r="I238" s="640"/>
      <c r="J238" s="640"/>
      <c r="K238" s="640"/>
    </row>
    <row r="239" spans="1:14" s="10" customFormat="1" ht="30" hidden="1" customHeight="1" x14ac:dyDescent="0.2">
      <c r="A239" s="641" t="s">
        <v>116</v>
      </c>
      <c r="B239" s="642"/>
      <c r="C239" s="643"/>
      <c r="D239" s="641" t="s">
        <v>156</v>
      </c>
      <c r="E239" s="642"/>
      <c r="F239" s="642"/>
      <c r="G239" s="643"/>
      <c r="H239" s="641" t="s">
        <v>115</v>
      </c>
      <c r="I239" s="642"/>
      <c r="J239" s="642"/>
      <c r="K239" s="643"/>
      <c r="N239" s="10" t="s">
        <v>157</v>
      </c>
    </row>
    <row r="240" spans="1:14" s="32" customFormat="1" ht="12.75" hidden="1" customHeight="1" x14ac:dyDescent="0.2">
      <c r="A240" s="644">
        <v>1</v>
      </c>
      <c r="B240" s="645"/>
      <c r="C240" s="646"/>
      <c r="D240" s="644">
        <v>2</v>
      </c>
      <c r="E240" s="645"/>
      <c r="F240" s="645"/>
      <c r="G240" s="646"/>
      <c r="H240" s="644">
        <v>3</v>
      </c>
      <c r="I240" s="645"/>
      <c r="J240" s="645"/>
      <c r="K240" s="646"/>
    </row>
    <row r="241" spans="1:11" s="9" customFormat="1" ht="12.75" hidden="1" customHeight="1" x14ac:dyDescent="0.2">
      <c r="A241" s="114" t="s">
        <v>341</v>
      </c>
      <c r="B241" s="109"/>
      <c r="C241" s="109"/>
      <c r="D241" s="632">
        <f>SUM(D242:G249)</f>
        <v>0</v>
      </c>
      <c r="E241" s="633"/>
      <c r="F241" s="633"/>
      <c r="G241" s="634"/>
      <c r="H241" s="632">
        <v>0</v>
      </c>
      <c r="I241" s="633"/>
      <c r="J241" s="633"/>
      <c r="K241" s="634"/>
    </row>
    <row r="242" spans="1:11" s="9" customFormat="1" ht="12.75" hidden="1" customHeight="1" x14ac:dyDescent="0.2">
      <c r="A242" s="629" t="s">
        <v>113</v>
      </c>
      <c r="B242" s="630"/>
      <c r="C242" s="631"/>
      <c r="D242" s="632">
        <v>0</v>
      </c>
      <c r="E242" s="633"/>
      <c r="F242" s="633"/>
      <c r="G242" s="634"/>
      <c r="H242" s="632">
        <v>0</v>
      </c>
      <c r="I242" s="633"/>
      <c r="J242" s="633"/>
      <c r="K242" s="634"/>
    </row>
    <row r="243" spans="1:11" s="9" customFormat="1" ht="12.75" hidden="1" customHeight="1" x14ac:dyDescent="0.2">
      <c r="A243" s="629" t="s">
        <v>112</v>
      </c>
      <c r="B243" s="630"/>
      <c r="C243" s="631"/>
      <c r="D243" s="632">
        <v>0</v>
      </c>
      <c r="E243" s="633"/>
      <c r="F243" s="633"/>
      <c r="G243" s="634"/>
      <c r="H243" s="632">
        <v>0</v>
      </c>
      <c r="I243" s="633"/>
      <c r="J243" s="633"/>
      <c r="K243" s="634"/>
    </row>
    <row r="244" spans="1:11" s="9" customFormat="1" ht="12.75" hidden="1" customHeight="1" x14ac:dyDescent="0.2">
      <c r="A244" s="629" t="s">
        <v>111</v>
      </c>
      <c r="B244" s="630"/>
      <c r="C244" s="631"/>
      <c r="D244" s="632">
        <v>0</v>
      </c>
      <c r="E244" s="633"/>
      <c r="F244" s="633"/>
      <c r="G244" s="634"/>
      <c r="H244" s="632">
        <v>0</v>
      </c>
      <c r="I244" s="633"/>
      <c r="J244" s="633"/>
      <c r="K244" s="634"/>
    </row>
    <row r="245" spans="1:11" s="9" customFormat="1" ht="12.75" hidden="1" customHeight="1" x14ac:dyDescent="0.2">
      <c r="A245" s="629" t="s">
        <v>110</v>
      </c>
      <c r="B245" s="630"/>
      <c r="C245" s="631"/>
      <c r="D245" s="632">
        <v>0</v>
      </c>
      <c r="E245" s="633"/>
      <c r="F245" s="633"/>
      <c r="G245" s="634"/>
      <c r="H245" s="632">
        <v>0</v>
      </c>
      <c r="I245" s="633"/>
      <c r="J245" s="633"/>
      <c r="K245" s="634"/>
    </row>
    <row r="246" spans="1:11" s="9" customFormat="1" ht="12.75" hidden="1" customHeight="1" x14ac:dyDescent="0.2">
      <c r="A246" s="629" t="s">
        <v>109</v>
      </c>
      <c r="B246" s="630"/>
      <c r="C246" s="631"/>
      <c r="D246" s="632">
        <v>0</v>
      </c>
      <c r="E246" s="633"/>
      <c r="F246" s="633"/>
      <c r="G246" s="634"/>
      <c r="H246" s="632">
        <v>0</v>
      </c>
      <c r="I246" s="633"/>
      <c r="J246" s="633"/>
      <c r="K246" s="634"/>
    </row>
    <row r="247" spans="1:11" s="9" customFormat="1" ht="12.75" hidden="1" customHeight="1" x14ac:dyDescent="0.2">
      <c r="A247" s="629" t="s">
        <v>108</v>
      </c>
      <c r="B247" s="630"/>
      <c r="C247" s="631"/>
      <c r="D247" s="632">
        <v>0</v>
      </c>
      <c r="E247" s="633"/>
      <c r="F247" s="633"/>
      <c r="G247" s="634"/>
      <c r="H247" s="632">
        <v>0</v>
      </c>
      <c r="I247" s="633"/>
      <c r="J247" s="633"/>
      <c r="K247" s="634"/>
    </row>
    <row r="248" spans="1:11" s="9" customFormat="1" ht="12.75" hidden="1" customHeight="1" x14ac:dyDescent="0.2">
      <c r="A248" s="629" t="s">
        <v>107</v>
      </c>
      <c r="B248" s="630"/>
      <c r="C248" s="631"/>
      <c r="D248" s="632">
        <v>0</v>
      </c>
      <c r="E248" s="633"/>
      <c r="F248" s="633"/>
      <c r="G248" s="634"/>
      <c r="H248" s="632">
        <v>0</v>
      </c>
      <c r="I248" s="633"/>
      <c r="J248" s="633"/>
      <c r="K248" s="634"/>
    </row>
    <row r="249" spans="1:11" s="9" customFormat="1" ht="12.75" hidden="1" customHeight="1" x14ac:dyDescent="0.2">
      <c r="A249" s="629" t="s">
        <v>106</v>
      </c>
      <c r="B249" s="630"/>
      <c r="C249" s="631"/>
      <c r="D249" s="632">
        <v>0</v>
      </c>
      <c r="E249" s="633"/>
      <c r="F249" s="633"/>
      <c r="G249" s="634"/>
      <c r="H249" s="632">
        <v>0</v>
      </c>
      <c r="I249" s="633"/>
      <c r="J249" s="633"/>
      <c r="K249" s="634"/>
    </row>
    <row r="250" spans="1:11" s="9" customFormat="1" ht="12.75" hidden="1" customHeight="1" x14ac:dyDescent="0.2">
      <c r="A250" s="629" t="s">
        <v>105</v>
      </c>
      <c r="B250" s="630"/>
      <c r="C250" s="631"/>
      <c r="D250" s="635">
        <f>SUM('Прил.4_ф-6_ФАКТ налич.возм'!F363)*1000</f>
        <v>1446.1999999999998</v>
      </c>
      <c r="E250" s="636"/>
      <c r="F250" s="636"/>
      <c r="G250" s="637"/>
      <c r="H250" s="632">
        <f>SUM('Прил.4_ф-6_ФАКТ налич.возм'!G363)*1000</f>
        <v>0</v>
      </c>
      <c r="I250" s="633"/>
      <c r="J250" s="633"/>
      <c r="K250" s="634"/>
    </row>
    <row r="251" spans="1:11" s="9" customFormat="1" ht="12.75" hidden="1" customHeight="1" x14ac:dyDescent="0.2">
      <c r="A251" s="623" t="s">
        <v>88</v>
      </c>
      <c r="B251" s="624"/>
      <c r="C251" s="625"/>
      <c r="D251" s="626">
        <f>D260+D241</f>
        <v>0</v>
      </c>
      <c r="E251" s="627"/>
      <c r="F251" s="627"/>
      <c r="G251" s="628"/>
      <c r="H251" s="567">
        <f>H260+H241</f>
        <v>0</v>
      </c>
      <c r="I251" s="568"/>
      <c r="J251" s="568"/>
      <c r="K251" s="569"/>
    </row>
    <row r="252" spans="1:11" s="9" customFormat="1" ht="12.75" hidden="1" customHeight="1" x14ac:dyDescent="0.2">
      <c r="A252" s="133"/>
      <c r="B252" s="133"/>
      <c r="C252" s="133"/>
      <c r="D252" s="134"/>
      <c r="E252" s="134"/>
      <c r="F252" s="134"/>
      <c r="G252" s="134"/>
      <c r="H252" s="134"/>
      <c r="I252" s="134"/>
      <c r="J252" s="134"/>
      <c r="K252" s="134"/>
    </row>
    <row r="253" spans="1:11" ht="11.25" hidden="1" customHeight="1" x14ac:dyDescent="0.25">
      <c r="C253" s="5"/>
      <c r="D253" s="5"/>
      <c r="E253" s="5"/>
      <c r="F253" s="5"/>
      <c r="G253" s="5"/>
      <c r="H253" s="5"/>
      <c r="I253" s="5"/>
      <c r="J253" s="123"/>
      <c r="K253" s="229" t="s">
        <v>120</v>
      </c>
    </row>
    <row r="254" spans="1:11" s="3" customFormat="1" ht="11.25" hidden="1" customHeight="1" x14ac:dyDescent="0.2">
      <c r="C254" s="2"/>
      <c r="D254" s="2"/>
      <c r="E254" s="2"/>
      <c r="F254" s="2"/>
      <c r="G254" s="2"/>
      <c r="H254" s="2"/>
      <c r="I254" s="2"/>
      <c r="J254" s="124"/>
      <c r="K254" s="230" t="s">
        <v>404</v>
      </c>
    </row>
    <row r="255" spans="1:11" s="3" customFormat="1" ht="11.25" hidden="1" customHeight="1" x14ac:dyDescent="0.2">
      <c r="C255" s="2"/>
      <c r="D255" s="2"/>
      <c r="E255" s="2"/>
      <c r="F255" s="2"/>
      <c r="G255" s="2"/>
      <c r="H255" s="2"/>
      <c r="I255" s="2"/>
      <c r="J255" s="124"/>
      <c r="K255" s="231" t="s">
        <v>119</v>
      </c>
    </row>
    <row r="256" spans="1:11" s="3" customFormat="1" ht="11.25" hidden="1" customHeight="1" x14ac:dyDescent="0.2">
      <c r="C256" s="2"/>
      <c r="D256" s="2"/>
      <c r="E256" s="2"/>
      <c r="F256" s="2"/>
      <c r="G256" s="2"/>
      <c r="H256" s="2"/>
      <c r="I256" s="2"/>
      <c r="J256" s="124"/>
      <c r="K256" s="231"/>
    </row>
    <row r="257" spans="1:14" s="4" customFormat="1" ht="81.75" hidden="1" customHeight="1" x14ac:dyDescent="0.25">
      <c r="A257" s="565" t="s">
        <v>412</v>
      </c>
      <c r="B257" s="565"/>
      <c r="C257" s="565"/>
      <c r="D257" s="565"/>
      <c r="E257" s="565"/>
      <c r="F257" s="565"/>
      <c r="G257" s="565"/>
      <c r="H257" s="565"/>
      <c r="I257" s="565"/>
      <c r="J257" s="565"/>
      <c r="K257" s="565"/>
    </row>
    <row r="258" spans="1:14" s="233" customFormat="1" ht="23.25" hidden="1" customHeight="1" x14ac:dyDescent="0.2">
      <c r="A258" s="638" t="s">
        <v>100</v>
      </c>
      <c r="B258" s="638"/>
      <c r="C258" s="638"/>
      <c r="D258" s="638"/>
      <c r="E258" s="638"/>
      <c r="F258" s="638"/>
      <c r="G258" s="638"/>
      <c r="H258" s="638"/>
      <c r="I258" s="153" t="s">
        <v>456</v>
      </c>
      <c r="J258" s="234">
        <v>26</v>
      </c>
      <c r="K258" s="232" t="s">
        <v>117</v>
      </c>
    </row>
    <row r="259" spans="1:14" s="8" customFormat="1" ht="11.25" hidden="1" customHeight="1" x14ac:dyDescent="0.2">
      <c r="A259" s="7"/>
      <c r="B259" s="639" t="s">
        <v>11</v>
      </c>
      <c r="C259" s="639"/>
      <c r="D259" s="639"/>
      <c r="E259" s="639"/>
      <c r="F259" s="639"/>
      <c r="G259" s="639"/>
      <c r="H259" s="639"/>
      <c r="J259" s="125"/>
    </row>
    <row r="260" spans="1:14" s="8" customFormat="1" ht="11.25" hidden="1" customHeight="1" x14ac:dyDescent="0.2">
      <c r="A260" s="7"/>
      <c r="B260" s="113"/>
      <c r="C260" s="113"/>
      <c r="D260" s="113"/>
      <c r="E260" s="113"/>
      <c r="F260" s="113"/>
      <c r="G260" s="113"/>
      <c r="H260" s="113"/>
      <c r="J260" s="125"/>
    </row>
    <row r="261" spans="1:14" ht="22.5" hidden="1" customHeight="1" x14ac:dyDescent="0.25">
      <c r="A261" s="640" t="s">
        <v>570</v>
      </c>
      <c r="B261" s="640"/>
      <c r="C261" s="640"/>
      <c r="D261" s="640"/>
      <c r="E261" s="640"/>
      <c r="F261" s="640"/>
      <c r="G261" s="640"/>
      <c r="H261" s="640"/>
      <c r="I261" s="640"/>
      <c r="J261" s="640"/>
      <c r="K261" s="640"/>
    </row>
    <row r="262" spans="1:14" s="10" customFormat="1" ht="30" hidden="1" customHeight="1" x14ac:dyDescent="0.2">
      <c r="A262" s="641" t="s">
        <v>116</v>
      </c>
      <c r="B262" s="642"/>
      <c r="C262" s="643"/>
      <c r="D262" s="641" t="s">
        <v>156</v>
      </c>
      <c r="E262" s="642"/>
      <c r="F262" s="642"/>
      <c r="G262" s="643"/>
      <c r="H262" s="641" t="s">
        <v>115</v>
      </c>
      <c r="I262" s="642"/>
      <c r="J262" s="642"/>
      <c r="K262" s="643"/>
      <c r="N262" s="10" t="s">
        <v>157</v>
      </c>
    </row>
    <row r="263" spans="1:14" s="32" customFormat="1" ht="12.75" hidden="1" customHeight="1" x14ac:dyDescent="0.2">
      <c r="A263" s="644">
        <v>1</v>
      </c>
      <c r="B263" s="645"/>
      <c r="C263" s="646"/>
      <c r="D263" s="644">
        <v>2</v>
      </c>
      <c r="E263" s="645"/>
      <c r="F263" s="645"/>
      <c r="G263" s="646"/>
      <c r="H263" s="644">
        <v>3</v>
      </c>
      <c r="I263" s="645"/>
      <c r="J263" s="645"/>
      <c r="K263" s="646"/>
    </row>
    <row r="264" spans="1:14" s="9" customFormat="1" ht="12.75" hidden="1" customHeight="1" x14ac:dyDescent="0.2">
      <c r="A264" s="114" t="s">
        <v>341</v>
      </c>
      <c r="B264" s="112"/>
      <c r="C264" s="112"/>
      <c r="D264" s="632">
        <f>SUM(D265:G272)</f>
        <v>0</v>
      </c>
      <c r="E264" s="633"/>
      <c r="F264" s="633"/>
      <c r="G264" s="634"/>
      <c r="H264" s="632">
        <v>0</v>
      </c>
      <c r="I264" s="633"/>
      <c r="J264" s="633"/>
      <c r="K264" s="634"/>
    </row>
    <row r="265" spans="1:14" s="9" customFormat="1" ht="12.75" hidden="1" customHeight="1" x14ac:dyDescent="0.2">
      <c r="A265" s="629" t="s">
        <v>113</v>
      </c>
      <c r="B265" s="630"/>
      <c r="C265" s="631"/>
      <c r="D265" s="632">
        <v>0</v>
      </c>
      <c r="E265" s="633"/>
      <c r="F265" s="633"/>
      <c r="G265" s="634"/>
      <c r="H265" s="632">
        <v>0</v>
      </c>
      <c r="I265" s="633"/>
      <c r="J265" s="633"/>
      <c r="K265" s="634"/>
    </row>
    <row r="266" spans="1:14" s="9" customFormat="1" ht="12.75" hidden="1" customHeight="1" x14ac:dyDescent="0.2">
      <c r="A266" s="629" t="s">
        <v>112</v>
      </c>
      <c r="B266" s="630"/>
      <c r="C266" s="631"/>
      <c r="D266" s="632">
        <v>0</v>
      </c>
      <c r="E266" s="633"/>
      <c r="F266" s="633"/>
      <c r="G266" s="634"/>
      <c r="H266" s="632">
        <v>0</v>
      </c>
      <c r="I266" s="633"/>
      <c r="J266" s="633"/>
      <c r="K266" s="634"/>
    </row>
    <row r="267" spans="1:14" s="9" customFormat="1" ht="12.75" hidden="1" customHeight="1" x14ac:dyDescent="0.2">
      <c r="A267" s="629" t="s">
        <v>111</v>
      </c>
      <c r="B267" s="630"/>
      <c r="C267" s="631"/>
      <c r="D267" s="632">
        <v>0</v>
      </c>
      <c r="E267" s="633"/>
      <c r="F267" s="633"/>
      <c r="G267" s="634"/>
      <c r="H267" s="632">
        <v>0</v>
      </c>
      <c r="I267" s="633"/>
      <c r="J267" s="633"/>
      <c r="K267" s="634"/>
    </row>
    <row r="268" spans="1:14" s="9" customFormat="1" ht="12.75" hidden="1" customHeight="1" x14ac:dyDescent="0.2">
      <c r="A268" s="629" t="s">
        <v>110</v>
      </c>
      <c r="B268" s="630"/>
      <c r="C268" s="631"/>
      <c r="D268" s="632">
        <v>0</v>
      </c>
      <c r="E268" s="633"/>
      <c r="F268" s="633"/>
      <c r="G268" s="634"/>
      <c r="H268" s="632">
        <v>0</v>
      </c>
      <c r="I268" s="633"/>
      <c r="J268" s="633"/>
      <c r="K268" s="634"/>
    </row>
    <row r="269" spans="1:14" s="9" customFormat="1" ht="12.75" hidden="1" customHeight="1" x14ac:dyDescent="0.2">
      <c r="A269" s="629" t="s">
        <v>109</v>
      </c>
      <c r="B269" s="630"/>
      <c r="C269" s="631"/>
      <c r="D269" s="632">
        <v>0</v>
      </c>
      <c r="E269" s="633"/>
      <c r="F269" s="633"/>
      <c r="G269" s="634"/>
      <c r="H269" s="632">
        <v>0</v>
      </c>
      <c r="I269" s="633"/>
      <c r="J269" s="633"/>
      <c r="K269" s="634"/>
    </row>
    <row r="270" spans="1:14" s="9" customFormat="1" ht="12.75" hidden="1" customHeight="1" x14ac:dyDescent="0.2">
      <c r="A270" s="629" t="s">
        <v>108</v>
      </c>
      <c r="B270" s="630"/>
      <c r="C270" s="631"/>
      <c r="D270" s="632">
        <v>0</v>
      </c>
      <c r="E270" s="633"/>
      <c r="F270" s="633"/>
      <c r="G270" s="634"/>
      <c r="H270" s="632">
        <v>0</v>
      </c>
      <c r="I270" s="633"/>
      <c r="J270" s="633"/>
      <c r="K270" s="634"/>
    </row>
    <row r="271" spans="1:14" s="9" customFormat="1" ht="12.75" hidden="1" customHeight="1" x14ac:dyDescent="0.2">
      <c r="A271" s="629" t="s">
        <v>107</v>
      </c>
      <c r="B271" s="630"/>
      <c r="C271" s="631"/>
      <c r="D271" s="632">
        <v>0</v>
      </c>
      <c r="E271" s="633"/>
      <c r="F271" s="633"/>
      <c r="G271" s="634"/>
      <c r="H271" s="632">
        <v>0</v>
      </c>
      <c r="I271" s="633"/>
      <c r="J271" s="633"/>
      <c r="K271" s="634"/>
    </row>
    <row r="272" spans="1:14" s="9" customFormat="1" ht="12.75" hidden="1" customHeight="1" x14ac:dyDescent="0.2">
      <c r="A272" s="629" t="s">
        <v>106</v>
      </c>
      <c r="B272" s="630"/>
      <c r="C272" s="631"/>
      <c r="D272" s="632">
        <v>0</v>
      </c>
      <c r="E272" s="633"/>
      <c r="F272" s="633"/>
      <c r="G272" s="634"/>
      <c r="H272" s="632">
        <v>0</v>
      </c>
      <c r="I272" s="633"/>
      <c r="J272" s="633"/>
      <c r="K272" s="634"/>
    </row>
    <row r="273" spans="1:11" s="9" customFormat="1" ht="12.75" hidden="1" customHeight="1" x14ac:dyDescent="0.2">
      <c r="A273" s="629" t="s">
        <v>105</v>
      </c>
      <c r="B273" s="630"/>
      <c r="C273" s="631"/>
      <c r="D273" s="635">
        <f>SUM('Прил.4_ф-6_ФАКТ налич.возм'!F396)*1000</f>
        <v>1815.1999999999998</v>
      </c>
      <c r="E273" s="636"/>
      <c r="F273" s="636"/>
      <c r="G273" s="637"/>
      <c r="H273" s="632">
        <f>SUM('Прил.4_ф-6_ФАКТ налич.возм'!G396)*1000</f>
        <v>0</v>
      </c>
      <c r="I273" s="633"/>
      <c r="J273" s="633"/>
      <c r="K273" s="634"/>
    </row>
    <row r="274" spans="1:11" s="9" customFormat="1" ht="12.75" hidden="1" customHeight="1" x14ac:dyDescent="0.2">
      <c r="A274" s="623" t="s">
        <v>88</v>
      </c>
      <c r="B274" s="624"/>
      <c r="C274" s="625"/>
      <c r="D274" s="626">
        <f>D273+D264</f>
        <v>1815.1999999999998</v>
      </c>
      <c r="E274" s="627"/>
      <c r="F274" s="627"/>
      <c r="G274" s="628"/>
      <c r="H274" s="567">
        <f>H273+H264</f>
        <v>0</v>
      </c>
      <c r="I274" s="568"/>
      <c r="J274" s="568"/>
      <c r="K274" s="569"/>
    </row>
    <row r="275" spans="1:11" hidden="1" x14ac:dyDescent="0.25"/>
    <row r="276" spans="1:11" hidden="1" x14ac:dyDescent="0.25">
      <c r="D276" s="622">
        <f>D273+D260+D227+D204+D181+D158+D135+D112+D89+D66+D44+D21</f>
        <v>14886.489000000003</v>
      </c>
      <c r="E276" s="621"/>
      <c r="F276" s="621"/>
      <c r="G276" s="621"/>
      <c r="H276" s="621">
        <f>H273+H260+H227+H204+H181+H158+H135+H112+H89+H66+H44+H21</f>
        <v>10643.998</v>
      </c>
      <c r="I276" s="621"/>
      <c r="J276" s="621"/>
      <c r="K276" s="621"/>
    </row>
    <row r="277" spans="1:11" hidden="1" x14ac:dyDescent="0.25">
      <c r="D277" s="622">
        <f>D274+D261+D228+D205+D182+D159+D136+D113+D90+D67+D45+D22</f>
        <v>14886.489000000003</v>
      </c>
      <c r="E277" s="621"/>
      <c r="F277" s="621"/>
      <c r="G277" s="621"/>
      <c r="H277" s="621">
        <f>H274+H261+H228+H205+H182+H159+H136+H113+H90+H67+H45+H22</f>
        <v>10643.998</v>
      </c>
      <c r="I277" s="621"/>
      <c r="J277" s="621"/>
      <c r="K277" s="621"/>
    </row>
    <row r="278" spans="1:11" hidden="1" x14ac:dyDescent="0.25"/>
  </sheetData>
  <mergeCells count="508">
    <mergeCell ref="A119:K119"/>
    <mergeCell ref="A120:H120"/>
    <mergeCell ref="B121:H121"/>
    <mergeCell ref="A96:K96"/>
    <mergeCell ref="A97:H97"/>
    <mergeCell ref="B98:H98"/>
    <mergeCell ref="A73:K73"/>
    <mergeCell ref="A74:H74"/>
    <mergeCell ref="B75:H75"/>
    <mergeCell ref="A113:C113"/>
    <mergeCell ref="D113:G113"/>
    <mergeCell ref="H113:K113"/>
    <mergeCell ref="A109:C109"/>
    <mergeCell ref="D109:G109"/>
    <mergeCell ref="H109:K109"/>
    <mergeCell ref="A110:C110"/>
    <mergeCell ref="D110:G110"/>
    <mergeCell ref="H110:K110"/>
    <mergeCell ref="A107:C107"/>
    <mergeCell ref="D107:G107"/>
    <mergeCell ref="H107:K107"/>
    <mergeCell ref="A108:C108"/>
    <mergeCell ref="D108:G108"/>
    <mergeCell ref="H108:K108"/>
    <mergeCell ref="A22:C22"/>
    <mergeCell ref="D22:G22"/>
    <mergeCell ref="H22:K22"/>
    <mergeCell ref="A20:C20"/>
    <mergeCell ref="D20:G20"/>
    <mergeCell ref="H20:K20"/>
    <mergeCell ref="A21:C21"/>
    <mergeCell ref="D21:G21"/>
    <mergeCell ref="H21:K21"/>
    <mergeCell ref="A18:C18"/>
    <mergeCell ref="D18:G18"/>
    <mergeCell ref="H18:K18"/>
    <mergeCell ref="A19:C19"/>
    <mergeCell ref="D19:G19"/>
    <mergeCell ref="H19:K19"/>
    <mergeCell ref="A16:C16"/>
    <mergeCell ref="D16:G16"/>
    <mergeCell ref="H16:K16"/>
    <mergeCell ref="A17:C17"/>
    <mergeCell ref="D17:G17"/>
    <mergeCell ref="H17:K17"/>
    <mergeCell ref="A15:C15"/>
    <mergeCell ref="D15:G15"/>
    <mergeCell ref="H15:K15"/>
    <mergeCell ref="A11:C11"/>
    <mergeCell ref="D11:G11"/>
    <mergeCell ref="H11:K11"/>
    <mergeCell ref="D12:G12"/>
    <mergeCell ref="H12:K12"/>
    <mergeCell ref="A13:C13"/>
    <mergeCell ref="D13:G13"/>
    <mergeCell ref="H13:K13"/>
    <mergeCell ref="A45:C45"/>
    <mergeCell ref="D45:G45"/>
    <mergeCell ref="H45:K45"/>
    <mergeCell ref="A9:K9"/>
    <mergeCell ref="A10:C10"/>
    <mergeCell ref="D10:G10"/>
    <mergeCell ref="H10:K10"/>
    <mergeCell ref="A43:C43"/>
    <mergeCell ref="D43:G43"/>
    <mergeCell ref="H43:K43"/>
    <mergeCell ref="A44:C44"/>
    <mergeCell ref="D44:G44"/>
    <mergeCell ref="H44:K44"/>
    <mergeCell ref="D35:G35"/>
    <mergeCell ref="H35:K35"/>
    <mergeCell ref="A36:C36"/>
    <mergeCell ref="D36:G36"/>
    <mergeCell ref="H36:K36"/>
    <mergeCell ref="A28:K28"/>
    <mergeCell ref="A29:H29"/>
    <mergeCell ref="B30:H30"/>
    <mergeCell ref="A14:C14"/>
    <mergeCell ref="D14:G14"/>
    <mergeCell ref="H14:K14"/>
    <mergeCell ref="A5:K5"/>
    <mergeCell ref="A6:H6"/>
    <mergeCell ref="B7:H7"/>
    <mergeCell ref="A41:C41"/>
    <mergeCell ref="D41:G41"/>
    <mergeCell ref="H41:K41"/>
    <mergeCell ref="A42:C42"/>
    <mergeCell ref="D42:G42"/>
    <mergeCell ref="H42:K42"/>
    <mergeCell ref="A39:C39"/>
    <mergeCell ref="D39:G39"/>
    <mergeCell ref="H39:K39"/>
    <mergeCell ref="A40:C40"/>
    <mergeCell ref="D40:G40"/>
    <mergeCell ref="H40:K40"/>
    <mergeCell ref="A37:C37"/>
    <mergeCell ref="D37:G37"/>
    <mergeCell ref="H37:K37"/>
    <mergeCell ref="A38:C38"/>
    <mergeCell ref="D38:G38"/>
    <mergeCell ref="H38:K38"/>
    <mergeCell ref="A34:C34"/>
    <mergeCell ref="D34:G34"/>
    <mergeCell ref="H34:K34"/>
    <mergeCell ref="A67:C67"/>
    <mergeCell ref="D67:G67"/>
    <mergeCell ref="H67:K67"/>
    <mergeCell ref="A32:K32"/>
    <mergeCell ref="A33:C33"/>
    <mergeCell ref="D33:G33"/>
    <mergeCell ref="H33:K33"/>
    <mergeCell ref="A65:C65"/>
    <mergeCell ref="D65:G65"/>
    <mergeCell ref="H65:K65"/>
    <mergeCell ref="A66:C66"/>
    <mergeCell ref="D66:G66"/>
    <mergeCell ref="H66:K66"/>
    <mergeCell ref="A63:C63"/>
    <mergeCell ref="D63:G63"/>
    <mergeCell ref="H63:K63"/>
    <mergeCell ref="A64:C64"/>
    <mergeCell ref="D64:G64"/>
    <mergeCell ref="H64:K64"/>
    <mergeCell ref="A61:C61"/>
    <mergeCell ref="D61:G61"/>
    <mergeCell ref="H61:K61"/>
    <mergeCell ref="A62:C62"/>
    <mergeCell ref="D62:G62"/>
    <mergeCell ref="D60:G60"/>
    <mergeCell ref="H60:K60"/>
    <mergeCell ref="A56:C56"/>
    <mergeCell ref="D56:G56"/>
    <mergeCell ref="H56:K56"/>
    <mergeCell ref="D57:G57"/>
    <mergeCell ref="H57:K57"/>
    <mergeCell ref="A58:C58"/>
    <mergeCell ref="D58:G58"/>
    <mergeCell ref="H58:K58"/>
    <mergeCell ref="A54:K54"/>
    <mergeCell ref="A55:C55"/>
    <mergeCell ref="D55:G55"/>
    <mergeCell ref="H55:K55"/>
    <mergeCell ref="A88:C88"/>
    <mergeCell ref="D88:G88"/>
    <mergeCell ref="H88:K88"/>
    <mergeCell ref="A89:C89"/>
    <mergeCell ref="D89:G89"/>
    <mergeCell ref="H89:K89"/>
    <mergeCell ref="D80:G80"/>
    <mergeCell ref="H80:K80"/>
    <mergeCell ref="A81:C81"/>
    <mergeCell ref="D81:G81"/>
    <mergeCell ref="H81:K81"/>
    <mergeCell ref="A77:K77"/>
    <mergeCell ref="A78:C78"/>
    <mergeCell ref="D78:G78"/>
    <mergeCell ref="H78:K78"/>
    <mergeCell ref="H62:K62"/>
    <mergeCell ref="A59:C59"/>
    <mergeCell ref="D59:G59"/>
    <mergeCell ref="H59:K59"/>
    <mergeCell ref="A60:C60"/>
    <mergeCell ref="D82:G82"/>
    <mergeCell ref="H82:K82"/>
    <mergeCell ref="A83:C83"/>
    <mergeCell ref="D83:G83"/>
    <mergeCell ref="H83:K83"/>
    <mergeCell ref="A79:C79"/>
    <mergeCell ref="D79:G79"/>
    <mergeCell ref="H79:K79"/>
    <mergeCell ref="A90:C90"/>
    <mergeCell ref="D90:G90"/>
    <mergeCell ref="H90:K90"/>
    <mergeCell ref="D112:G112"/>
    <mergeCell ref="H112:K112"/>
    <mergeCell ref="A105:C105"/>
    <mergeCell ref="D105:G105"/>
    <mergeCell ref="H105:K105"/>
    <mergeCell ref="A106:C106"/>
    <mergeCell ref="D106:G106"/>
    <mergeCell ref="H106:K106"/>
    <mergeCell ref="A50:K50"/>
    <mergeCell ref="A51:H51"/>
    <mergeCell ref="B52:H52"/>
    <mergeCell ref="A86:C86"/>
    <mergeCell ref="D86:G86"/>
    <mergeCell ref="H86:K86"/>
    <mergeCell ref="A87:C87"/>
    <mergeCell ref="D87:G87"/>
    <mergeCell ref="H87:K87"/>
    <mergeCell ref="A84:C84"/>
    <mergeCell ref="D84:G84"/>
    <mergeCell ref="H84:K84"/>
    <mergeCell ref="A85:C85"/>
    <mergeCell ref="D85:G85"/>
    <mergeCell ref="H85:K85"/>
    <mergeCell ref="A82:C82"/>
    <mergeCell ref="H133:K133"/>
    <mergeCell ref="H134:K134"/>
    <mergeCell ref="A100:K100"/>
    <mergeCell ref="A101:C101"/>
    <mergeCell ref="D101:G101"/>
    <mergeCell ref="H101:K101"/>
    <mergeCell ref="D125:G125"/>
    <mergeCell ref="A127:C127"/>
    <mergeCell ref="A128:C128"/>
    <mergeCell ref="H130:K130"/>
    <mergeCell ref="A133:C133"/>
    <mergeCell ref="A102:C102"/>
    <mergeCell ref="D102:G102"/>
    <mergeCell ref="H102:K102"/>
    <mergeCell ref="D103:G103"/>
    <mergeCell ref="H103:K103"/>
    <mergeCell ref="A104:C104"/>
    <mergeCell ref="D104:G104"/>
    <mergeCell ref="H104:K104"/>
    <mergeCell ref="A123:K123"/>
    <mergeCell ref="A111:C111"/>
    <mergeCell ref="D111:G111"/>
    <mergeCell ref="H111:K111"/>
    <mergeCell ref="A112:C112"/>
    <mergeCell ref="H124:K124"/>
    <mergeCell ref="H125:K125"/>
    <mergeCell ref="A129:C129"/>
    <mergeCell ref="A130:C130"/>
    <mergeCell ref="A131:C131"/>
    <mergeCell ref="D131:G131"/>
    <mergeCell ref="A124:C124"/>
    <mergeCell ref="D124:G124"/>
    <mergeCell ref="A125:C125"/>
    <mergeCell ref="D126:G126"/>
    <mergeCell ref="D127:G127"/>
    <mergeCell ref="D128:G128"/>
    <mergeCell ref="D129:G129"/>
    <mergeCell ref="D130:G130"/>
    <mergeCell ref="A143:H143"/>
    <mergeCell ref="B144:H144"/>
    <mergeCell ref="H131:K131"/>
    <mergeCell ref="H126:K126"/>
    <mergeCell ref="H127:K127"/>
    <mergeCell ref="H128:K128"/>
    <mergeCell ref="H129:K129"/>
    <mergeCell ref="A146:K146"/>
    <mergeCell ref="A147:C147"/>
    <mergeCell ref="D147:G147"/>
    <mergeCell ref="H147:K147"/>
    <mergeCell ref="A142:K142"/>
    <mergeCell ref="A134:C134"/>
    <mergeCell ref="A135:C135"/>
    <mergeCell ref="A136:C136"/>
    <mergeCell ref="A132:C132"/>
    <mergeCell ref="H135:K135"/>
    <mergeCell ref="H136:K136"/>
    <mergeCell ref="D132:G132"/>
    <mergeCell ref="D133:G133"/>
    <mergeCell ref="D134:G134"/>
    <mergeCell ref="D135:G135"/>
    <mergeCell ref="D136:G136"/>
    <mergeCell ref="H132:K132"/>
    <mergeCell ref="A148:C148"/>
    <mergeCell ref="D148:G148"/>
    <mergeCell ref="H148:K148"/>
    <mergeCell ref="D149:G149"/>
    <mergeCell ref="H149:K149"/>
    <mergeCell ref="A150:C150"/>
    <mergeCell ref="D150:G150"/>
    <mergeCell ref="H150:K150"/>
    <mergeCell ref="A151:C151"/>
    <mergeCell ref="D151:G151"/>
    <mergeCell ref="H151:K151"/>
    <mergeCell ref="A152:C152"/>
    <mergeCell ref="D152:G152"/>
    <mergeCell ref="H152:K152"/>
    <mergeCell ref="A153:C153"/>
    <mergeCell ref="D153:G153"/>
    <mergeCell ref="H153:K153"/>
    <mergeCell ref="A154:C154"/>
    <mergeCell ref="D154:G154"/>
    <mergeCell ref="H154:K154"/>
    <mergeCell ref="A155:C155"/>
    <mergeCell ref="D155:G155"/>
    <mergeCell ref="H155:K155"/>
    <mergeCell ref="A156:C156"/>
    <mergeCell ref="D156:G156"/>
    <mergeCell ref="H156:K156"/>
    <mergeCell ref="A157:C157"/>
    <mergeCell ref="D157:G157"/>
    <mergeCell ref="H157:K157"/>
    <mergeCell ref="A158:C158"/>
    <mergeCell ref="D158:G158"/>
    <mergeCell ref="H158:K158"/>
    <mergeCell ref="A159:C159"/>
    <mergeCell ref="D159:G159"/>
    <mergeCell ref="H159:K159"/>
    <mergeCell ref="A188:K188"/>
    <mergeCell ref="A189:H189"/>
    <mergeCell ref="B190:H190"/>
    <mergeCell ref="A176:C176"/>
    <mergeCell ref="D176:G176"/>
    <mergeCell ref="H176:K176"/>
    <mergeCell ref="A177:C177"/>
    <mergeCell ref="D177:G177"/>
    <mergeCell ref="H177:K177"/>
    <mergeCell ref="A181:C181"/>
    <mergeCell ref="D181:G181"/>
    <mergeCell ref="H181:K181"/>
    <mergeCell ref="A182:C182"/>
    <mergeCell ref="D182:G182"/>
    <mergeCell ref="H182:K182"/>
    <mergeCell ref="A178:C178"/>
    <mergeCell ref="D178:G178"/>
    <mergeCell ref="H178:K178"/>
    <mergeCell ref="A192:K192"/>
    <mergeCell ref="A193:C193"/>
    <mergeCell ref="D193:G193"/>
    <mergeCell ref="H193:K193"/>
    <mergeCell ref="A194:C194"/>
    <mergeCell ref="D194:G194"/>
    <mergeCell ref="H194:K194"/>
    <mergeCell ref="D195:G195"/>
    <mergeCell ref="H195:K195"/>
    <mergeCell ref="A200:C200"/>
    <mergeCell ref="D200:G200"/>
    <mergeCell ref="H200:K200"/>
    <mergeCell ref="A201:C201"/>
    <mergeCell ref="D201:G201"/>
    <mergeCell ref="H201:K201"/>
    <mergeCell ref="A196:C196"/>
    <mergeCell ref="D196:G196"/>
    <mergeCell ref="H196:K196"/>
    <mergeCell ref="A197:C197"/>
    <mergeCell ref="D197:G197"/>
    <mergeCell ref="H197:K197"/>
    <mergeCell ref="A198:C198"/>
    <mergeCell ref="D198:G198"/>
    <mergeCell ref="H198:K198"/>
    <mergeCell ref="D172:G172"/>
    <mergeCell ref="H172:K172"/>
    <mergeCell ref="A173:C173"/>
    <mergeCell ref="D173:G173"/>
    <mergeCell ref="H173:K173"/>
    <mergeCell ref="A174:C174"/>
    <mergeCell ref="D174:G174"/>
    <mergeCell ref="H174:K174"/>
    <mergeCell ref="A175:C175"/>
    <mergeCell ref="D175:G175"/>
    <mergeCell ref="H175:K175"/>
    <mergeCell ref="A165:K165"/>
    <mergeCell ref="A166:H166"/>
    <mergeCell ref="B167:H167"/>
    <mergeCell ref="A169:K169"/>
    <mergeCell ref="A170:C170"/>
    <mergeCell ref="D170:G170"/>
    <mergeCell ref="H170:K170"/>
    <mergeCell ref="A171:C171"/>
    <mergeCell ref="D171:G171"/>
    <mergeCell ref="H171:K171"/>
    <mergeCell ref="A179:C179"/>
    <mergeCell ref="D179:G179"/>
    <mergeCell ref="H179:K179"/>
    <mergeCell ref="A180:C180"/>
    <mergeCell ref="D180:G180"/>
    <mergeCell ref="H180:K180"/>
    <mergeCell ref="A211:K211"/>
    <mergeCell ref="A212:H212"/>
    <mergeCell ref="B213:H213"/>
    <mergeCell ref="A205:C205"/>
    <mergeCell ref="D205:G205"/>
    <mergeCell ref="H205:K205"/>
    <mergeCell ref="A202:C202"/>
    <mergeCell ref="D202:G202"/>
    <mergeCell ref="H202:K202"/>
    <mergeCell ref="A203:C203"/>
    <mergeCell ref="D203:G203"/>
    <mergeCell ref="H203:K203"/>
    <mergeCell ref="A204:C204"/>
    <mergeCell ref="D204:G204"/>
    <mergeCell ref="H204:K204"/>
    <mergeCell ref="A199:C199"/>
    <mergeCell ref="D199:G199"/>
    <mergeCell ref="H199:K199"/>
    <mergeCell ref="A215:K215"/>
    <mergeCell ref="A216:C216"/>
    <mergeCell ref="D216:G216"/>
    <mergeCell ref="H216:K216"/>
    <mergeCell ref="A217:C217"/>
    <mergeCell ref="D217:G217"/>
    <mergeCell ref="H217:K217"/>
    <mergeCell ref="D218:G218"/>
    <mergeCell ref="H218:K218"/>
    <mergeCell ref="A219:C219"/>
    <mergeCell ref="D219:G219"/>
    <mergeCell ref="H219:K219"/>
    <mergeCell ref="A220:C220"/>
    <mergeCell ref="D220:G220"/>
    <mergeCell ref="H220:K220"/>
    <mergeCell ref="A221:C221"/>
    <mergeCell ref="D221:G221"/>
    <mergeCell ref="H221:K221"/>
    <mergeCell ref="A222:C222"/>
    <mergeCell ref="D222:G222"/>
    <mergeCell ref="H222:K222"/>
    <mergeCell ref="A223:C223"/>
    <mergeCell ref="D223:G223"/>
    <mergeCell ref="H223:K223"/>
    <mergeCell ref="A224:C224"/>
    <mergeCell ref="D224:G224"/>
    <mergeCell ref="H224:K224"/>
    <mergeCell ref="A228:C228"/>
    <mergeCell ref="D228:G228"/>
    <mergeCell ref="H228:K228"/>
    <mergeCell ref="A225:C225"/>
    <mergeCell ref="D225:G225"/>
    <mergeCell ref="H225:K225"/>
    <mergeCell ref="A226:C226"/>
    <mergeCell ref="D226:G226"/>
    <mergeCell ref="H226:K226"/>
    <mergeCell ref="A227:C227"/>
    <mergeCell ref="D227:G227"/>
    <mergeCell ref="H227:K227"/>
    <mergeCell ref="A234:K234"/>
    <mergeCell ref="A235:H235"/>
    <mergeCell ref="B236:H236"/>
    <mergeCell ref="A238:K238"/>
    <mergeCell ref="A239:C239"/>
    <mergeCell ref="D239:G239"/>
    <mergeCell ref="H239:K239"/>
    <mergeCell ref="A240:C240"/>
    <mergeCell ref="D240:G240"/>
    <mergeCell ref="H240:K240"/>
    <mergeCell ref="D241:G241"/>
    <mergeCell ref="H241:K241"/>
    <mergeCell ref="A242:C242"/>
    <mergeCell ref="D242:G242"/>
    <mergeCell ref="H242:K242"/>
    <mergeCell ref="A243:C243"/>
    <mergeCell ref="D243:G243"/>
    <mergeCell ref="H243:K243"/>
    <mergeCell ref="A244:C244"/>
    <mergeCell ref="D244:G244"/>
    <mergeCell ref="H244:K244"/>
    <mergeCell ref="A245:C245"/>
    <mergeCell ref="D245:G245"/>
    <mergeCell ref="H245:K245"/>
    <mergeCell ref="A246:C246"/>
    <mergeCell ref="D246:G246"/>
    <mergeCell ref="H246:K246"/>
    <mergeCell ref="A247:C247"/>
    <mergeCell ref="D247:G247"/>
    <mergeCell ref="H247:K247"/>
    <mergeCell ref="A251:C251"/>
    <mergeCell ref="D251:G251"/>
    <mergeCell ref="H251:K251"/>
    <mergeCell ref="A248:C248"/>
    <mergeCell ref="D248:G248"/>
    <mergeCell ref="H248:K248"/>
    <mergeCell ref="A249:C249"/>
    <mergeCell ref="D249:G249"/>
    <mergeCell ref="H249:K249"/>
    <mergeCell ref="A250:C250"/>
    <mergeCell ref="D250:G250"/>
    <mergeCell ref="H250:K250"/>
    <mergeCell ref="A257:K257"/>
    <mergeCell ref="A258:H258"/>
    <mergeCell ref="B259:H259"/>
    <mergeCell ref="A261:K261"/>
    <mergeCell ref="A262:C262"/>
    <mergeCell ref="D262:G262"/>
    <mergeCell ref="H262:K262"/>
    <mergeCell ref="A263:C263"/>
    <mergeCell ref="D263:G263"/>
    <mergeCell ref="H263:K263"/>
    <mergeCell ref="D264:G264"/>
    <mergeCell ref="H264:K264"/>
    <mergeCell ref="A265:C265"/>
    <mergeCell ref="D265:G265"/>
    <mergeCell ref="H265:K265"/>
    <mergeCell ref="A266:C266"/>
    <mergeCell ref="D266:G266"/>
    <mergeCell ref="H266:K266"/>
    <mergeCell ref="A267:C267"/>
    <mergeCell ref="D267:G267"/>
    <mergeCell ref="H267:K267"/>
    <mergeCell ref="A268:C268"/>
    <mergeCell ref="D268:G268"/>
    <mergeCell ref="H268:K268"/>
    <mergeCell ref="A269:C269"/>
    <mergeCell ref="D269:G269"/>
    <mergeCell ref="H269:K269"/>
    <mergeCell ref="A270:C270"/>
    <mergeCell ref="D270:G270"/>
    <mergeCell ref="H270:K270"/>
    <mergeCell ref="H276:K276"/>
    <mergeCell ref="D276:G276"/>
    <mergeCell ref="D277:G277"/>
    <mergeCell ref="H277:K277"/>
    <mergeCell ref="A274:C274"/>
    <mergeCell ref="D274:G274"/>
    <mergeCell ref="H274:K274"/>
    <mergeCell ref="A271:C271"/>
    <mergeCell ref="D271:G271"/>
    <mergeCell ref="H271:K271"/>
    <mergeCell ref="A272:C272"/>
    <mergeCell ref="D272:G272"/>
    <mergeCell ref="H272:K272"/>
    <mergeCell ref="A273:C273"/>
    <mergeCell ref="D273:G273"/>
    <mergeCell ref="H273:K273"/>
  </mergeCells>
  <pageMargins left="1.1811023622047245" right="0.19685039370078741" top="0.98425196850393704" bottom="0.39370078740157483" header="0.19685039370078741" footer="0.19685039370078741"/>
  <pageSetup paperSize="9" scale="92" orientation="portrait" r:id="rId1"/>
  <headerFooter alignWithMargins="0"/>
  <rowBreaks count="5" manualBreakCount="5">
    <brk id="45" max="11" man="1"/>
    <brk id="90" max="11" man="1"/>
    <brk id="136" max="11" man="1"/>
    <brk id="182" max="11" man="1"/>
    <brk id="228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163"/>
  <sheetViews>
    <sheetView view="pageBreakPreview" topLeftCell="A76" zoomScale="73" zoomScaleNormal="100" zoomScaleSheetLayoutView="73" workbookViewId="0">
      <selection activeCell="L106" sqref="L106"/>
    </sheetView>
  </sheetViews>
  <sheetFormatPr defaultColWidth="10.140625" defaultRowHeight="15" x14ac:dyDescent="0.25"/>
  <cols>
    <col min="1" max="1" width="26.42578125" style="18" customWidth="1"/>
    <col min="2" max="2" width="17.42578125" style="18" customWidth="1"/>
    <col min="3" max="3" width="18.85546875" style="18" customWidth="1"/>
    <col min="4" max="4" width="21.28515625" style="18" customWidth="1"/>
    <col min="5" max="5" width="26.28515625" style="18" customWidth="1"/>
    <col min="6" max="6" width="21.140625" style="18" customWidth="1"/>
    <col min="7" max="7" width="18.42578125" style="18" customWidth="1"/>
    <col min="8" max="8" width="2" style="18" customWidth="1"/>
    <col min="9" max="16384" width="10.140625" style="18"/>
  </cols>
  <sheetData>
    <row r="1" spans="1:157" s="19" customFormat="1" ht="12.75" x14ac:dyDescent="0.2">
      <c r="G1" s="27" t="s">
        <v>104</v>
      </c>
    </row>
    <row r="2" spans="1:157" s="19" customFormat="1" ht="12.75" customHeight="1" x14ac:dyDescent="0.2">
      <c r="G2" s="230" t="s">
        <v>404</v>
      </c>
    </row>
    <row r="3" spans="1:157" x14ac:dyDescent="0.25">
      <c r="G3" s="25" t="s">
        <v>0</v>
      </c>
    </row>
    <row r="4" spans="1:157" s="23" customFormat="1" ht="48.75" customHeight="1" x14ac:dyDescent="0.25">
      <c r="A4" s="651" t="s">
        <v>91</v>
      </c>
      <c r="B4" s="651"/>
      <c r="C4" s="651"/>
      <c r="D4" s="651"/>
      <c r="E4" s="651"/>
      <c r="F4" s="651"/>
      <c r="G4" s="651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</row>
    <row r="5" spans="1:157" s="23" customFormat="1" ht="17.25" customHeight="1" x14ac:dyDescent="0.25">
      <c r="B5" s="652" t="s">
        <v>458</v>
      </c>
      <c r="C5" s="653"/>
      <c r="D5" s="653"/>
      <c r="E5" s="653"/>
      <c r="F5" s="653"/>
      <c r="G5" s="29"/>
      <c r="H5" s="28"/>
      <c r="I5" s="28"/>
      <c r="J5" s="28"/>
      <c r="K5" s="28"/>
      <c r="L5" s="28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</row>
    <row r="6" spans="1:157" s="22" customFormat="1" ht="11.25" x14ac:dyDescent="0.2">
      <c r="F6" s="654"/>
      <c r="G6" s="654"/>
    </row>
    <row r="7" spans="1:157" s="5" customFormat="1" ht="15" customHeight="1" x14ac:dyDescent="0.25">
      <c r="A7" s="655" t="s">
        <v>457</v>
      </c>
      <c r="B7" s="655"/>
      <c r="C7" s="655"/>
      <c r="D7" s="655"/>
      <c r="E7" s="21"/>
      <c r="H7" s="21"/>
      <c r="I7" s="21"/>
      <c r="J7" s="21"/>
      <c r="K7" s="21"/>
      <c r="L7" s="21"/>
      <c r="M7" s="21"/>
    </row>
    <row r="8" spans="1:157" s="60" customFormat="1" ht="15.75" x14ac:dyDescent="0.25">
      <c r="B8" s="558"/>
      <c r="C8" s="558"/>
      <c r="D8" s="558"/>
      <c r="G8" s="128" t="s">
        <v>559</v>
      </c>
      <c r="H8" s="120"/>
      <c r="I8" s="120"/>
      <c r="J8" s="120"/>
      <c r="K8" s="120"/>
      <c r="L8" s="120"/>
      <c r="M8" s="120"/>
      <c r="N8" s="120"/>
      <c r="O8" s="120"/>
      <c r="P8" s="120"/>
      <c r="Q8" s="120"/>
    </row>
    <row r="9" spans="1:157" s="19" customFormat="1" ht="20.25" customHeight="1" x14ac:dyDescent="0.2">
      <c r="A9" s="650" t="s">
        <v>102</v>
      </c>
      <c r="B9" s="650" t="s">
        <v>98</v>
      </c>
      <c r="C9" s="650" t="s">
        <v>97</v>
      </c>
      <c r="D9" s="650" t="s">
        <v>99</v>
      </c>
      <c r="E9" s="650"/>
      <c r="F9" s="650" t="s">
        <v>94</v>
      </c>
      <c r="G9" s="650" t="s">
        <v>93</v>
      </c>
    </row>
    <row r="10" spans="1:157" s="19" customFormat="1" ht="36" customHeight="1" x14ac:dyDescent="0.2">
      <c r="A10" s="650"/>
      <c r="B10" s="650"/>
      <c r="C10" s="650"/>
      <c r="D10" s="121" t="s">
        <v>96</v>
      </c>
      <c r="E10" s="121" t="s">
        <v>95</v>
      </c>
      <c r="F10" s="650"/>
      <c r="G10" s="650"/>
    </row>
    <row r="11" spans="1:157" s="22" customFormat="1" ht="11.25" x14ac:dyDescent="0.2">
      <c r="A11" s="77" t="s">
        <v>2</v>
      </c>
      <c r="B11" s="77" t="s">
        <v>3</v>
      </c>
      <c r="C11" s="77" t="s">
        <v>4</v>
      </c>
      <c r="D11" s="77" t="s">
        <v>5</v>
      </c>
      <c r="E11" s="77" t="s">
        <v>46</v>
      </c>
      <c r="F11" s="77" t="s">
        <v>47</v>
      </c>
      <c r="G11" s="77" t="s">
        <v>48</v>
      </c>
    </row>
    <row r="12" spans="1:157" s="19" customFormat="1" ht="50.25" customHeight="1" x14ac:dyDescent="0.2">
      <c r="A12" s="30" t="s">
        <v>103</v>
      </c>
      <c r="B12" s="78" t="s">
        <v>385</v>
      </c>
      <c r="C12" s="78">
        <v>1</v>
      </c>
      <c r="D12" s="78" t="s">
        <v>137</v>
      </c>
      <c r="E12" s="78" t="s">
        <v>137</v>
      </c>
      <c r="F12" s="78">
        <v>1</v>
      </c>
      <c r="G12" s="78" t="s">
        <v>137</v>
      </c>
    </row>
    <row r="13" spans="1:157" s="19" customFormat="1" ht="30" customHeight="1" x14ac:dyDescent="0.2">
      <c r="A13" s="131"/>
      <c r="B13" s="132"/>
      <c r="C13" s="132"/>
      <c r="D13" s="132"/>
      <c r="E13" s="132"/>
      <c r="F13" s="132"/>
      <c r="G13" s="132"/>
    </row>
    <row r="14" spans="1:157" s="19" customFormat="1" ht="12.75" x14ac:dyDescent="0.2">
      <c r="G14" s="27" t="s">
        <v>104</v>
      </c>
    </row>
    <row r="15" spans="1:157" s="19" customFormat="1" ht="12.75" customHeight="1" x14ac:dyDescent="0.2">
      <c r="G15" s="230" t="s">
        <v>404</v>
      </c>
    </row>
    <row r="16" spans="1:157" x14ac:dyDescent="0.25">
      <c r="G16" s="25" t="s">
        <v>0</v>
      </c>
    </row>
    <row r="17" spans="1:157" s="23" customFormat="1" ht="48.75" customHeight="1" x14ac:dyDescent="0.25">
      <c r="A17" s="651" t="s">
        <v>413</v>
      </c>
      <c r="B17" s="651"/>
      <c r="C17" s="651"/>
      <c r="D17" s="651"/>
      <c r="E17" s="651"/>
      <c r="F17" s="651"/>
      <c r="G17" s="651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</row>
    <row r="18" spans="1:157" s="23" customFormat="1" ht="17.25" customHeight="1" x14ac:dyDescent="0.25">
      <c r="A18" s="652" t="s">
        <v>414</v>
      </c>
      <c r="B18" s="652"/>
      <c r="C18" s="652"/>
      <c r="D18" s="652"/>
      <c r="E18" s="652"/>
      <c r="F18" s="652"/>
      <c r="G18" s="652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</row>
    <row r="19" spans="1:157" s="22" customFormat="1" ht="14.25" x14ac:dyDescent="0.2">
      <c r="A19" s="656" t="s">
        <v>415</v>
      </c>
      <c r="B19" s="656"/>
      <c r="C19" s="656"/>
      <c r="D19" s="656"/>
      <c r="E19" s="656"/>
      <c r="F19" s="656"/>
      <c r="G19" s="656"/>
    </row>
    <row r="20" spans="1:157" s="5" customFormat="1" ht="15" customHeight="1" x14ac:dyDescent="0.25">
      <c r="E20" s="21"/>
      <c r="H20" s="21"/>
      <c r="I20" s="21"/>
      <c r="J20" s="21"/>
      <c r="K20" s="21"/>
      <c r="L20" s="21"/>
      <c r="M20" s="21"/>
    </row>
    <row r="21" spans="1:157" s="60" customFormat="1" ht="15.75" x14ac:dyDescent="0.25">
      <c r="B21" s="558"/>
      <c r="C21" s="558"/>
      <c r="D21" s="558"/>
      <c r="G21" s="130" t="s">
        <v>560</v>
      </c>
      <c r="H21" s="120"/>
      <c r="I21" s="120"/>
      <c r="J21" s="120"/>
      <c r="K21" s="120"/>
      <c r="L21" s="120"/>
      <c r="M21" s="120"/>
      <c r="N21" s="120"/>
      <c r="O21" s="120"/>
      <c r="P21" s="120"/>
      <c r="Q21" s="120"/>
    </row>
    <row r="22" spans="1:157" s="19" customFormat="1" ht="20.25" customHeight="1" x14ac:dyDescent="0.2">
      <c r="A22" s="650" t="s">
        <v>102</v>
      </c>
      <c r="B22" s="650" t="s">
        <v>98</v>
      </c>
      <c r="C22" s="650" t="s">
        <v>97</v>
      </c>
      <c r="D22" s="650" t="s">
        <v>99</v>
      </c>
      <c r="E22" s="650"/>
      <c r="F22" s="650" t="s">
        <v>94</v>
      </c>
      <c r="G22" s="650" t="s">
        <v>93</v>
      </c>
    </row>
    <row r="23" spans="1:157" s="19" customFormat="1" ht="36" customHeight="1" x14ac:dyDescent="0.2">
      <c r="A23" s="650"/>
      <c r="B23" s="650"/>
      <c r="C23" s="650"/>
      <c r="D23" s="129" t="s">
        <v>96</v>
      </c>
      <c r="E23" s="129" t="s">
        <v>95</v>
      </c>
      <c r="F23" s="650"/>
      <c r="G23" s="650"/>
    </row>
    <row r="24" spans="1:157" s="22" customFormat="1" ht="11.25" x14ac:dyDescent="0.2">
      <c r="A24" s="77" t="s">
        <v>2</v>
      </c>
      <c r="B24" s="77" t="s">
        <v>3</v>
      </c>
      <c r="C24" s="77" t="s">
        <v>4</v>
      </c>
      <c r="D24" s="77" t="s">
        <v>5</v>
      </c>
      <c r="E24" s="77" t="s">
        <v>46</v>
      </c>
      <c r="F24" s="77" t="s">
        <v>47</v>
      </c>
      <c r="G24" s="77" t="s">
        <v>48</v>
      </c>
    </row>
    <row r="25" spans="1:157" s="19" customFormat="1" ht="51.75" customHeight="1" x14ac:dyDescent="0.2">
      <c r="A25" s="30" t="s">
        <v>103</v>
      </c>
      <c r="B25" s="78" t="s">
        <v>385</v>
      </c>
      <c r="C25" s="78" t="s">
        <v>137</v>
      </c>
      <c r="D25" s="78" t="s">
        <v>137</v>
      </c>
      <c r="E25" s="78" t="s">
        <v>137</v>
      </c>
      <c r="F25" s="78">
        <v>1</v>
      </c>
      <c r="G25" s="78" t="s">
        <v>137</v>
      </c>
    </row>
    <row r="26" spans="1:157" s="19" customFormat="1" ht="11.25" customHeight="1" x14ac:dyDescent="0.2">
      <c r="A26" s="131"/>
      <c r="B26" s="132"/>
      <c r="C26" s="132"/>
      <c r="D26" s="132"/>
      <c r="E26" s="132"/>
      <c r="F26" s="132"/>
      <c r="G26" s="132"/>
    </row>
    <row r="27" spans="1:157" s="19" customFormat="1" ht="12.75" x14ac:dyDescent="0.2">
      <c r="G27" s="27" t="s">
        <v>104</v>
      </c>
    </row>
    <row r="28" spans="1:157" s="19" customFormat="1" ht="12.75" customHeight="1" x14ac:dyDescent="0.2">
      <c r="G28" s="230" t="s">
        <v>404</v>
      </c>
    </row>
    <row r="29" spans="1:157" x14ac:dyDescent="0.25">
      <c r="G29" s="25" t="s">
        <v>0</v>
      </c>
    </row>
    <row r="30" spans="1:157" s="23" customFormat="1" ht="48.75" customHeight="1" x14ac:dyDescent="0.25">
      <c r="A30" s="651" t="s">
        <v>91</v>
      </c>
      <c r="B30" s="651"/>
      <c r="C30" s="651"/>
      <c r="D30" s="651"/>
      <c r="E30" s="651"/>
      <c r="F30" s="651"/>
      <c r="G30" s="651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</row>
    <row r="31" spans="1:157" s="23" customFormat="1" ht="18.75" customHeight="1" x14ac:dyDescent="0.25">
      <c r="B31" s="652" t="s">
        <v>458</v>
      </c>
      <c r="C31" s="653"/>
      <c r="D31" s="653"/>
      <c r="E31" s="653"/>
      <c r="F31" s="653"/>
      <c r="G31" s="29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</row>
    <row r="32" spans="1:157" s="22" customFormat="1" ht="11.25" x14ac:dyDescent="0.2">
      <c r="F32" s="654"/>
      <c r="G32" s="654"/>
    </row>
    <row r="33" spans="1:157" s="5" customFormat="1" ht="15" customHeight="1" x14ac:dyDescent="0.25">
      <c r="A33" s="655" t="s">
        <v>457</v>
      </c>
      <c r="B33" s="655"/>
      <c r="C33" s="655"/>
      <c r="D33" s="655"/>
      <c r="E33" s="21"/>
      <c r="H33" s="21"/>
      <c r="I33" s="21"/>
      <c r="J33" s="21"/>
      <c r="K33" s="21"/>
      <c r="L33" s="21"/>
      <c r="M33" s="21"/>
    </row>
    <row r="34" spans="1:157" s="60" customFormat="1" ht="15.75" x14ac:dyDescent="0.25">
      <c r="B34" s="558"/>
      <c r="C34" s="558"/>
      <c r="D34" s="558"/>
      <c r="G34" s="136" t="s">
        <v>573</v>
      </c>
      <c r="H34" s="120"/>
      <c r="I34" s="120"/>
      <c r="J34" s="120"/>
      <c r="K34" s="120"/>
      <c r="L34" s="120"/>
      <c r="M34" s="120"/>
      <c r="N34" s="120"/>
      <c r="O34" s="120"/>
      <c r="P34" s="120"/>
      <c r="Q34" s="120"/>
    </row>
    <row r="35" spans="1:157" s="19" customFormat="1" ht="20.25" customHeight="1" x14ac:dyDescent="0.2">
      <c r="A35" s="650" t="s">
        <v>102</v>
      </c>
      <c r="B35" s="650" t="s">
        <v>98</v>
      </c>
      <c r="C35" s="650" t="s">
        <v>97</v>
      </c>
      <c r="D35" s="650" t="s">
        <v>99</v>
      </c>
      <c r="E35" s="650"/>
      <c r="F35" s="650" t="s">
        <v>94</v>
      </c>
      <c r="G35" s="650" t="s">
        <v>93</v>
      </c>
    </row>
    <row r="36" spans="1:157" s="19" customFormat="1" ht="36" customHeight="1" x14ac:dyDescent="0.2">
      <c r="A36" s="650"/>
      <c r="B36" s="650"/>
      <c r="C36" s="650"/>
      <c r="D36" s="135" t="s">
        <v>96</v>
      </c>
      <c r="E36" s="135" t="s">
        <v>95</v>
      </c>
      <c r="F36" s="650"/>
      <c r="G36" s="650"/>
    </row>
    <row r="37" spans="1:157" s="22" customFormat="1" ht="11.25" x14ac:dyDescent="0.2">
      <c r="A37" s="77" t="s">
        <v>2</v>
      </c>
      <c r="B37" s="77" t="s">
        <v>3</v>
      </c>
      <c r="C37" s="77" t="s">
        <v>4</v>
      </c>
      <c r="D37" s="77" t="s">
        <v>5</v>
      </c>
      <c r="E37" s="77" t="s">
        <v>46</v>
      </c>
      <c r="F37" s="77" t="s">
        <v>47</v>
      </c>
      <c r="G37" s="77" t="s">
        <v>48</v>
      </c>
    </row>
    <row r="38" spans="1:157" s="19" customFormat="1" ht="51.75" customHeight="1" x14ac:dyDescent="0.2">
      <c r="A38" s="30" t="s">
        <v>103</v>
      </c>
      <c r="B38" s="78" t="s">
        <v>385</v>
      </c>
      <c r="C38" s="78">
        <v>1</v>
      </c>
      <c r="D38" s="78" t="s">
        <v>137</v>
      </c>
      <c r="E38" s="78" t="s">
        <v>137</v>
      </c>
      <c r="F38" s="78">
        <v>2</v>
      </c>
      <c r="G38" s="78" t="s">
        <v>137</v>
      </c>
    </row>
    <row r="40" spans="1:157" s="19" customFormat="1" ht="11.25" customHeight="1" x14ac:dyDescent="0.2">
      <c r="A40" s="131"/>
      <c r="B40" s="132"/>
      <c r="C40" s="132"/>
      <c r="D40" s="132"/>
      <c r="E40" s="132"/>
      <c r="F40" s="132"/>
      <c r="G40" s="132"/>
    </row>
    <row r="41" spans="1:157" s="19" customFormat="1" ht="12.75" x14ac:dyDescent="0.2">
      <c r="G41" s="27" t="s">
        <v>104</v>
      </c>
    </row>
    <row r="42" spans="1:157" s="19" customFormat="1" ht="12.75" customHeight="1" x14ac:dyDescent="0.2">
      <c r="G42" s="230" t="s">
        <v>404</v>
      </c>
    </row>
    <row r="43" spans="1:157" x14ac:dyDescent="0.25">
      <c r="G43" s="25" t="s">
        <v>0</v>
      </c>
    </row>
    <row r="44" spans="1:157" s="23" customFormat="1" ht="48.75" customHeight="1" x14ac:dyDescent="0.25">
      <c r="A44" s="651" t="s">
        <v>91</v>
      </c>
      <c r="B44" s="651"/>
      <c r="C44" s="651"/>
      <c r="D44" s="651"/>
      <c r="E44" s="651"/>
      <c r="F44" s="651"/>
      <c r="G44" s="651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</row>
    <row r="45" spans="1:157" s="23" customFormat="1" ht="18.75" customHeight="1" x14ac:dyDescent="0.25">
      <c r="B45" s="652" t="s">
        <v>458</v>
      </c>
      <c r="C45" s="653"/>
      <c r="D45" s="653"/>
      <c r="E45" s="653"/>
      <c r="F45" s="653"/>
      <c r="G45" s="29"/>
      <c r="H45" s="28"/>
      <c r="I45" s="28"/>
      <c r="J45" s="28"/>
      <c r="K45" s="28"/>
      <c r="L45" s="28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</row>
    <row r="46" spans="1:157" s="22" customFormat="1" ht="11.25" x14ac:dyDescent="0.2">
      <c r="F46" s="654"/>
      <c r="G46" s="654"/>
    </row>
    <row r="47" spans="1:157" s="5" customFormat="1" ht="15" customHeight="1" x14ac:dyDescent="0.25">
      <c r="A47" s="655" t="s">
        <v>457</v>
      </c>
      <c r="B47" s="655"/>
      <c r="C47" s="655"/>
      <c r="D47" s="655"/>
      <c r="E47" s="21"/>
      <c r="H47" s="21"/>
      <c r="I47" s="21"/>
      <c r="J47" s="21"/>
      <c r="K47" s="21"/>
      <c r="L47" s="21"/>
      <c r="M47" s="21"/>
    </row>
    <row r="48" spans="1:157" s="60" customFormat="1" ht="15.75" x14ac:dyDescent="0.25">
      <c r="B48" s="558"/>
      <c r="C48" s="558"/>
      <c r="D48" s="558"/>
      <c r="G48" s="240" t="s">
        <v>562</v>
      </c>
      <c r="H48" s="120"/>
      <c r="I48" s="120"/>
      <c r="J48" s="120"/>
      <c r="K48" s="120"/>
      <c r="L48" s="120"/>
      <c r="M48" s="120"/>
      <c r="N48" s="120"/>
      <c r="O48" s="120"/>
      <c r="P48" s="120"/>
      <c r="Q48" s="120"/>
    </row>
    <row r="49" spans="1:157" s="19" customFormat="1" ht="20.25" customHeight="1" x14ac:dyDescent="0.2">
      <c r="A49" s="650" t="s">
        <v>102</v>
      </c>
      <c r="B49" s="650" t="s">
        <v>98</v>
      </c>
      <c r="C49" s="650" t="s">
        <v>97</v>
      </c>
      <c r="D49" s="650" t="s">
        <v>99</v>
      </c>
      <c r="E49" s="650"/>
      <c r="F49" s="650" t="s">
        <v>94</v>
      </c>
      <c r="G49" s="650" t="s">
        <v>93</v>
      </c>
    </row>
    <row r="50" spans="1:157" s="19" customFormat="1" ht="36" customHeight="1" x14ac:dyDescent="0.2">
      <c r="A50" s="650"/>
      <c r="B50" s="650"/>
      <c r="C50" s="650"/>
      <c r="D50" s="239" t="s">
        <v>96</v>
      </c>
      <c r="E50" s="239" t="s">
        <v>95</v>
      </c>
      <c r="F50" s="650"/>
      <c r="G50" s="650"/>
    </row>
    <row r="51" spans="1:157" s="22" customFormat="1" ht="11.25" x14ac:dyDescent="0.2">
      <c r="A51" s="77" t="s">
        <v>2</v>
      </c>
      <c r="B51" s="77" t="s">
        <v>3</v>
      </c>
      <c r="C51" s="77" t="s">
        <v>4</v>
      </c>
      <c r="D51" s="77" t="s">
        <v>5</v>
      </c>
      <c r="E51" s="77" t="s">
        <v>46</v>
      </c>
      <c r="F51" s="77" t="s">
        <v>47</v>
      </c>
      <c r="G51" s="77" t="s">
        <v>48</v>
      </c>
    </row>
    <row r="52" spans="1:157" s="19" customFormat="1" ht="51.75" customHeight="1" x14ac:dyDescent="0.2">
      <c r="A52" s="30" t="s">
        <v>103</v>
      </c>
      <c r="B52" s="78" t="s">
        <v>385</v>
      </c>
      <c r="C52" s="78" t="s">
        <v>137</v>
      </c>
      <c r="D52" s="78" t="s">
        <v>137</v>
      </c>
      <c r="E52" s="78" t="s">
        <v>137</v>
      </c>
      <c r="F52" s="78">
        <v>2</v>
      </c>
      <c r="G52" s="78" t="s">
        <v>137</v>
      </c>
    </row>
    <row r="53" spans="1:157" s="19" customFormat="1" ht="11.25" customHeight="1" x14ac:dyDescent="0.2">
      <c r="A53" s="131"/>
      <c r="B53" s="132"/>
      <c r="C53" s="132"/>
      <c r="D53" s="132"/>
      <c r="E53" s="132"/>
      <c r="F53" s="132"/>
      <c r="G53" s="132"/>
    </row>
    <row r="54" spans="1:157" s="19" customFormat="1" ht="11.25" customHeight="1" x14ac:dyDescent="0.2">
      <c r="A54" s="131"/>
      <c r="B54" s="132"/>
      <c r="C54" s="132"/>
      <c r="D54" s="132"/>
      <c r="E54" s="132"/>
      <c r="F54" s="132"/>
      <c r="G54" s="132"/>
    </row>
    <row r="55" spans="1:157" s="19" customFormat="1" ht="12.75" x14ac:dyDescent="0.2">
      <c r="G55" s="27" t="s">
        <v>104</v>
      </c>
    </row>
    <row r="56" spans="1:157" s="19" customFormat="1" ht="12.75" customHeight="1" x14ac:dyDescent="0.2">
      <c r="G56" s="230" t="s">
        <v>404</v>
      </c>
    </row>
    <row r="57" spans="1:157" x14ac:dyDescent="0.25">
      <c r="G57" s="25" t="s">
        <v>0</v>
      </c>
    </row>
    <row r="58" spans="1:157" s="23" customFormat="1" ht="48.75" customHeight="1" x14ac:dyDescent="0.25">
      <c r="A58" s="651" t="s">
        <v>91</v>
      </c>
      <c r="B58" s="651"/>
      <c r="C58" s="651"/>
      <c r="D58" s="651"/>
      <c r="E58" s="651"/>
      <c r="F58" s="651"/>
      <c r="G58" s="651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</row>
    <row r="59" spans="1:157" s="23" customFormat="1" ht="18.75" customHeight="1" x14ac:dyDescent="0.25">
      <c r="B59" s="652" t="s">
        <v>458</v>
      </c>
      <c r="C59" s="653"/>
      <c r="D59" s="653"/>
      <c r="E59" s="653"/>
      <c r="F59" s="653"/>
      <c r="G59" s="29"/>
      <c r="H59" s="28"/>
      <c r="I59" s="28"/>
      <c r="J59" s="28"/>
      <c r="K59" s="28"/>
      <c r="L59" s="28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</row>
    <row r="60" spans="1:157" s="22" customFormat="1" ht="11.25" x14ac:dyDescent="0.2">
      <c r="F60" s="654"/>
      <c r="G60" s="654"/>
    </row>
    <row r="61" spans="1:157" s="5" customFormat="1" ht="15" customHeight="1" x14ac:dyDescent="0.25">
      <c r="A61" s="655" t="s">
        <v>457</v>
      </c>
      <c r="B61" s="655"/>
      <c r="C61" s="655"/>
      <c r="D61" s="655"/>
      <c r="E61" s="21"/>
      <c r="H61" s="21"/>
      <c r="I61" s="21"/>
      <c r="J61" s="21"/>
      <c r="K61" s="21"/>
      <c r="L61" s="21"/>
      <c r="M61" s="21"/>
    </row>
    <row r="62" spans="1:157" s="60" customFormat="1" ht="15.75" x14ac:dyDescent="0.25">
      <c r="B62" s="558"/>
      <c r="C62" s="558"/>
      <c r="D62" s="558"/>
      <c r="G62" s="240" t="s">
        <v>574</v>
      </c>
      <c r="H62" s="120"/>
      <c r="I62" s="120"/>
      <c r="J62" s="120"/>
      <c r="K62" s="120"/>
      <c r="L62" s="120"/>
      <c r="M62" s="120"/>
      <c r="N62" s="120"/>
      <c r="O62" s="120"/>
      <c r="P62" s="120"/>
      <c r="Q62" s="120"/>
    </row>
    <row r="63" spans="1:157" s="19" customFormat="1" ht="20.25" customHeight="1" x14ac:dyDescent="0.2">
      <c r="A63" s="650" t="s">
        <v>102</v>
      </c>
      <c r="B63" s="650" t="s">
        <v>98</v>
      </c>
      <c r="C63" s="650" t="s">
        <v>97</v>
      </c>
      <c r="D63" s="650" t="s">
        <v>99</v>
      </c>
      <c r="E63" s="650"/>
      <c r="F63" s="650" t="s">
        <v>94</v>
      </c>
      <c r="G63" s="650" t="s">
        <v>93</v>
      </c>
    </row>
    <row r="64" spans="1:157" s="19" customFormat="1" ht="36" customHeight="1" x14ac:dyDescent="0.2">
      <c r="A64" s="650"/>
      <c r="B64" s="650"/>
      <c r="C64" s="650"/>
      <c r="D64" s="239" t="s">
        <v>96</v>
      </c>
      <c r="E64" s="239" t="s">
        <v>95</v>
      </c>
      <c r="F64" s="650"/>
      <c r="G64" s="650"/>
    </row>
    <row r="65" spans="1:157" s="22" customFormat="1" ht="11.25" x14ac:dyDescent="0.2">
      <c r="A65" s="77" t="s">
        <v>2</v>
      </c>
      <c r="B65" s="77" t="s">
        <v>3</v>
      </c>
      <c r="C65" s="77" t="s">
        <v>4</v>
      </c>
      <c r="D65" s="77" t="s">
        <v>5</v>
      </c>
      <c r="E65" s="77" t="s">
        <v>46</v>
      </c>
      <c r="F65" s="77" t="s">
        <v>47</v>
      </c>
      <c r="G65" s="77" t="s">
        <v>48</v>
      </c>
    </row>
    <row r="66" spans="1:157" s="19" customFormat="1" ht="51.75" customHeight="1" x14ac:dyDescent="0.2">
      <c r="A66" s="30" t="s">
        <v>103</v>
      </c>
      <c r="B66" s="78" t="s">
        <v>385</v>
      </c>
      <c r="C66" s="78" t="s">
        <v>137</v>
      </c>
      <c r="D66" s="78" t="s">
        <v>137</v>
      </c>
      <c r="E66" s="78" t="s">
        <v>137</v>
      </c>
      <c r="F66" s="78">
        <v>1</v>
      </c>
      <c r="G66" s="78">
        <v>1</v>
      </c>
    </row>
    <row r="67" spans="1:157" s="19" customFormat="1" ht="9" customHeight="1" x14ac:dyDescent="0.2">
      <c r="A67" s="131"/>
      <c r="B67" s="132"/>
      <c r="C67" s="132"/>
      <c r="D67" s="132"/>
      <c r="E67" s="132"/>
      <c r="F67" s="132"/>
      <c r="G67" s="132"/>
    </row>
    <row r="68" spans="1:157" s="19" customFormat="1" ht="12.75" x14ac:dyDescent="0.2">
      <c r="G68" s="27" t="s">
        <v>104</v>
      </c>
    </row>
    <row r="69" spans="1:157" s="19" customFormat="1" ht="12.75" customHeight="1" x14ac:dyDescent="0.2">
      <c r="G69" s="230" t="s">
        <v>404</v>
      </c>
    </row>
    <row r="70" spans="1:157" x14ac:dyDescent="0.25">
      <c r="G70" s="25" t="s">
        <v>0</v>
      </c>
    </row>
    <row r="71" spans="1:157" s="23" customFormat="1" ht="48.75" customHeight="1" x14ac:dyDescent="0.25">
      <c r="A71" s="651" t="s">
        <v>91</v>
      </c>
      <c r="B71" s="651"/>
      <c r="C71" s="651"/>
      <c r="D71" s="651"/>
      <c r="E71" s="651"/>
      <c r="F71" s="651"/>
      <c r="G71" s="651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</row>
    <row r="72" spans="1:157" s="23" customFormat="1" ht="18.75" customHeight="1" x14ac:dyDescent="0.25">
      <c r="B72" s="652" t="s">
        <v>458</v>
      </c>
      <c r="C72" s="653"/>
      <c r="D72" s="653"/>
      <c r="E72" s="653"/>
      <c r="F72" s="653"/>
      <c r="G72" s="29"/>
      <c r="H72" s="28"/>
      <c r="I72" s="28"/>
      <c r="J72" s="28"/>
      <c r="K72" s="28"/>
      <c r="L72" s="28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</row>
    <row r="73" spans="1:157" s="22" customFormat="1" ht="11.25" x14ac:dyDescent="0.2">
      <c r="F73" s="654"/>
      <c r="G73" s="654"/>
    </row>
    <row r="74" spans="1:157" s="5" customFormat="1" ht="15" customHeight="1" x14ac:dyDescent="0.25">
      <c r="A74" s="655" t="s">
        <v>457</v>
      </c>
      <c r="B74" s="655"/>
      <c r="C74" s="655"/>
      <c r="D74" s="655"/>
      <c r="E74" s="21"/>
      <c r="H74" s="21"/>
      <c r="I74" s="21"/>
      <c r="J74" s="21"/>
      <c r="K74" s="21"/>
      <c r="L74" s="21"/>
      <c r="M74" s="21"/>
    </row>
    <row r="75" spans="1:157" s="60" customFormat="1" ht="15.75" x14ac:dyDescent="0.25">
      <c r="B75" s="558"/>
      <c r="C75" s="558"/>
      <c r="D75" s="558"/>
      <c r="G75" s="138" t="s">
        <v>564</v>
      </c>
      <c r="H75" s="120"/>
      <c r="I75" s="120"/>
      <c r="J75" s="120"/>
      <c r="K75" s="120"/>
      <c r="L75" s="120"/>
      <c r="M75" s="120"/>
      <c r="N75" s="120"/>
      <c r="O75" s="120"/>
      <c r="P75" s="120"/>
      <c r="Q75" s="120"/>
    </row>
    <row r="76" spans="1:157" s="19" customFormat="1" ht="20.25" customHeight="1" x14ac:dyDescent="0.2">
      <c r="A76" s="650" t="s">
        <v>102</v>
      </c>
      <c r="B76" s="650" t="s">
        <v>98</v>
      </c>
      <c r="C76" s="650" t="s">
        <v>97</v>
      </c>
      <c r="D76" s="650" t="s">
        <v>99</v>
      </c>
      <c r="E76" s="650"/>
      <c r="F76" s="650" t="s">
        <v>94</v>
      </c>
      <c r="G76" s="650" t="s">
        <v>93</v>
      </c>
    </row>
    <row r="77" spans="1:157" s="19" customFormat="1" ht="36" customHeight="1" x14ac:dyDescent="0.2">
      <c r="A77" s="650"/>
      <c r="B77" s="650"/>
      <c r="C77" s="650"/>
      <c r="D77" s="137" t="s">
        <v>96</v>
      </c>
      <c r="E77" s="137" t="s">
        <v>95</v>
      </c>
      <c r="F77" s="650"/>
      <c r="G77" s="650"/>
    </row>
    <row r="78" spans="1:157" s="22" customFormat="1" ht="11.25" x14ac:dyDescent="0.2">
      <c r="A78" s="77" t="s">
        <v>2</v>
      </c>
      <c r="B78" s="77" t="s">
        <v>3</v>
      </c>
      <c r="C78" s="77" t="s">
        <v>4</v>
      </c>
      <c r="D78" s="77" t="s">
        <v>5</v>
      </c>
      <c r="E78" s="77" t="s">
        <v>46</v>
      </c>
      <c r="F78" s="77" t="s">
        <v>47</v>
      </c>
      <c r="G78" s="77" t="s">
        <v>48</v>
      </c>
    </row>
    <row r="79" spans="1:157" s="19" customFormat="1" ht="51.75" customHeight="1" x14ac:dyDescent="0.2">
      <c r="A79" s="30" t="s">
        <v>103</v>
      </c>
      <c r="B79" s="78" t="s">
        <v>385</v>
      </c>
      <c r="C79" s="78" t="s">
        <v>137</v>
      </c>
      <c r="D79" s="78" t="s">
        <v>137</v>
      </c>
      <c r="E79" s="78" t="s">
        <v>137</v>
      </c>
      <c r="F79" s="78">
        <v>1</v>
      </c>
      <c r="G79" s="78" t="s">
        <v>137</v>
      </c>
    </row>
    <row r="82" spans="1:157" s="19" customFormat="1" ht="11.25" customHeight="1" x14ac:dyDescent="0.2">
      <c r="A82" s="131"/>
      <c r="B82" s="132"/>
      <c r="C82" s="132"/>
      <c r="D82" s="132"/>
      <c r="E82" s="132"/>
      <c r="F82" s="132"/>
      <c r="G82" s="132"/>
    </row>
    <row r="83" spans="1:157" s="19" customFormat="1" ht="12.75" x14ac:dyDescent="0.2">
      <c r="G83" s="27" t="s">
        <v>104</v>
      </c>
    </row>
    <row r="84" spans="1:157" s="19" customFormat="1" ht="12.75" customHeight="1" x14ac:dyDescent="0.2">
      <c r="G84" s="26" t="s">
        <v>92</v>
      </c>
    </row>
    <row r="85" spans="1:157" x14ac:dyDescent="0.25">
      <c r="G85" s="25" t="s">
        <v>0</v>
      </c>
    </row>
    <row r="86" spans="1:157" s="23" customFormat="1" ht="48.75" customHeight="1" x14ac:dyDescent="0.25">
      <c r="A86" s="651" t="s">
        <v>91</v>
      </c>
      <c r="B86" s="651"/>
      <c r="C86" s="651"/>
      <c r="D86" s="651"/>
      <c r="E86" s="651"/>
      <c r="F86" s="651"/>
      <c r="G86" s="651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</row>
    <row r="87" spans="1:157" s="23" customFormat="1" ht="18.75" customHeight="1" x14ac:dyDescent="0.25">
      <c r="B87" s="652" t="s">
        <v>458</v>
      </c>
      <c r="C87" s="653"/>
      <c r="D87" s="653"/>
      <c r="E87" s="653"/>
      <c r="F87" s="653"/>
      <c r="G87" s="29"/>
      <c r="H87" s="28"/>
      <c r="I87" s="28"/>
      <c r="J87" s="28"/>
      <c r="K87" s="28"/>
      <c r="L87" s="28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</row>
    <row r="88" spans="1:157" s="22" customFormat="1" ht="11.25" x14ac:dyDescent="0.2">
      <c r="F88" s="654"/>
      <c r="G88" s="654"/>
    </row>
    <row r="89" spans="1:157" s="5" customFormat="1" ht="15" customHeight="1" x14ac:dyDescent="0.25">
      <c r="A89" s="655" t="s">
        <v>457</v>
      </c>
      <c r="B89" s="655"/>
      <c r="C89" s="655"/>
      <c r="D89" s="655"/>
      <c r="E89" s="21"/>
      <c r="H89" s="21"/>
      <c r="I89" s="21"/>
      <c r="J89" s="21"/>
      <c r="K89" s="21"/>
      <c r="L89" s="21"/>
      <c r="M89" s="21"/>
    </row>
    <row r="90" spans="1:157" s="60" customFormat="1" ht="15.75" x14ac:dyDescent="0.25">
      <c r="B90" s="558"/>
      <c r="C90" s="558"/>
      <c r="D90" s="558"/>
      <c r="G90" s="159" t="s">
        <v>565</v>
      </c>
      <c r="H90" s="120"/>
      <c r="I90" s="120"/>
      <c r="J90" s="120"/>
      <c r="K90" s="120"/>
      <c r="L90" s="120"/>
      <c r="M90" s="120"/>
      <c r="N90" s="120"/>
      <c r="O90" s="120"/>
      <c r="P90" s="120"/>
      <c r="Q90" s="120"/>
    </row>
    <row r="91" spans="1:157" s="19" customFormat="1" ht="20.25" customHeight="1" x14ac:dyDescent="0.2">
      <c r="A91" s="650" t="s">
        <v>102</v>
      </c>
      <c r="B91" s="650" t="s">
        <v>98</v>
      </c>
      <c r="C91" s="650" t="s">
        <v>97</v>
      </c>
      <c r="D91" s="650" t="s">
        <v>99</v>
      </c>
      <c r="E91" s="650"/>
      <c r="F91" s="650" t="s">
        <v>94</v>
      </c>
      <c r="G91" s="650" t="s">
        <v>93</v>
      </c>
    </row>
    <row r="92" spans="1:157" s="19" customFormat="1" ht="36" customHeight="1" x14ac:dyDescent="0.2">
      <c r="A92" s="650"/>
      <c r="B92" s="650"/>
      <c r="C92" s="650"/>
      <c r="D92" s="158" t="s">
        <v>96</v>
      </c>
      <c r="E92" s="158" t="s">
        <v>95</v>
      </c>
      <c r="F92" s="650"/>
      <c r="G92" s="650"/>
    </row>
    <row r="93" spans="1:157" s="22" customFormat="1" ht="11.25" x14ac:dyDescent="0.2">
      <c r="A93" s="77" t="s">
        <v>2</v>
      </c>
      <c r="B93" s="77" t="s">
        <v>3</v>
      </c>
      <c r="C93" s="77" t="s">
        <v>4</v>
      </c>
      <c r="D93" s="77" t="s">
        <v>5</v>
      </c>
      <c r="E93" s="77" t="s">
        <v>46</v>
      </c>
      <c r="F93" s="77" t="s">
        <v>47</v>
      </c>
      <c r="G93" s="77" t="s">
        <v>48</v>
      </c>
    </row>
    <row r="94" spans="1:157" s="19" customFormat="1" ht="51.75" customHeight="1" x14ac:dyDescent="0.2">
      <c r="A94" s="30" t="s">
        <v>103</v>
      </c>
      <c r="B94" s="78" t="s">
        <v>385</v>
      </c>
      <c r="C94" s="78" t="s">
        <v>137</v>
      </c>
      <c r="D94" s="78" t="s">
        <v>137</v>
      </c>
      <c r="E94" s="78" t="s">
        <v>137</v>
      </c>
      <c r="F94" s="78">
        <v>1</v>
      </c>
      <c r="G94" s="78" t="s">
        <v>137</v>
      </c>
    </row>
    <row r="95" spans="1:157" ht="11.25" customHeight="1" x14ac:dyDescent="0.25"/>
    <row r="96" spans="1:157" s="19" customFormat="1" ht="11.25" customHeight="1" x14ac:dyDescent="0.2">
      <c r="A96" s="131"/>
      <c r="B96" s="132"/>
      <c r="C96" s="132"/>
      <c r="D96" s="132"/>
      <c r="E96" s="132"/>
      <c r="F96" s="132"/>
      <c r="G96" s="132"/>
    </row>
    <row r="97" spans="1:157" s="19" customFormat="1" ht="12.75" x14ac:dyDescent="0.2">
      <c r="G97" s="27" t="s">
        <v>104</v>
      </c>
    </row>
    <row r="98" spans="1:157" s="19" customFormat="1" ht="12.75" customHeight="1" x14ac:dyDescent="0.2">
      <c r="G98" s="26" t="s">
        <v>92</v>
      </c>
    </row>
    <row r="99" spans="1:157" x14ac:dyDescent="0.25">
      <c r="G99" s="25" t="s">
        <v>0</v>
      </c>
    </row>
    <row r="100" spans="1:157" s="23" customFormat="1" ht="48.75" customHeight="1" x14ac:dyDescent="0.25">
      <c r="A100" s="651" t="s">
        <v>91</v>
      </c>
      <c r="B100" s="651"/>
      <c r="C100" s="651"/>
      <c r="D100" s="651"/>
      <c r="E100" s="651"/>
      <c r="F100" s="651"/>
      <c r="G100" s="651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</row>
    <row r="101" spans="1:157" s="23" customFormat="1" ht="18.75" customHeight="1" x14ac:dyDescent="0.25">
      <c r="B101" s="652" t="s">
        <v>458</v>
      </c>
      <c r="C101" s="653"/>
      <c r="D101" s="653"/>
      <c r="E101" s="653"/>
      <c r="F101" s="653"/>
      <c r="G101" s="29"/>
      <c r="H101" s="28"/>
      <c r="I101" s="28"/>
      <c r="J101" s="28"/>
      <c r="K101" s="28"/>
      <c r="L101" s="28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</row>
    <row r="102" spans="1:157" s="22" customFormat="1" ht="11.25" x14ac:dyDescent="0.2">
      <c r="F102" s="654"/>
      <c r="G102" s="654"/>
    </row>
    <row r="103" spans="1:157" s="5" customFormat="1" ht="15" customHeight="1" x14ac:dyDescent="0.25">
      <c r="A103" s="655" t="s">
        <v>457</v>
      </c>
      <c r="B103" s="655"/>
      <c r="C103" s="655"/>
      <c r="D103" s="655"/>
      <c r="E103" s="21"/>
      <c r="H103" s="21"/>
      <c r="I103" s="21"/>
      <c r="J103" s="21"/>
      <c r="K103" s="21"/>
      <c r="L103" s="21"/>
      <c r="M103" s="21"/>
    </row>
    <row r="104" spans="1:157" s="60" customFormat="1" ht="15.75" x14ac:dyDescent="0.25">
      <c r="B104" s="558"/>
      <c r="C104" s="558"/>
      <c r="D104" s="558"/>
      <c r="G104" s="240" t="s">
        <v>566</v>
      </c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</row>
    <row r="105" spans="1:157" s="19" customFormat="1" ht="20.25" customHeight="1" x14ac:dyDescent="0.2">
      <c r="A105" s="650" t="s">
        <v>102</v>
      </c>
      <c r="B105" s="650" t="s">
        <v>98</v>
      </c>
      <c r="C105" s="650" t="s">
        <v>97</v>
      </c>
      <c r="D105" s="650" t="s">
        <v>99</v>
      </c>
      <c r="E105" s="650"/>
      <c r="F105" s="650" t="s">
        <v>94</v>
      </c>
      <c r="G105" s="650" t="s">
        <v>93</v>
      </c>
    </row>
    <row r="106" spans="1:157" s="19" customFormat="1" ht="36" customHeight="1" x14ac:dyDescent="0.2">
      <c r="A106" s="650"/>
      <c r="B106" s="650"/>
      <c r="C106" s="650"/>
      <c r="D106" s="239" t="s">
        <v>96</v>
      </c>
      <c r="E106" s="239" t="s">
        <v>95</v>
      </c>
      <c r="F106" s="650"/>
      <c r="G106" s="650"/>
    </row>
    <row r="107" spans="1:157" s="22" customFormat="1" ht="11.25" x14ac:dyDescent="0.2">
      <c r="A107" s="77" t="s">
        <v>2</v>
      </c>
      <c r="B107" s="77" t="s">
        <v>3</v>
      </c>
      <c r="C107" s="77" t="s">
        <v>4</v>
      </c>
      <c r="D107" s="77" t="s">
        <v>5</v>
      </c>
      <c r="E107" s="77" t="s">
        <v>46</v>
      </c>
      <c r="F107" s="77" t="s">
        <v>2</v>
      </c>
      <c r="G107" s="77" t="s">
        <v>48</v>
      </c>
    </row>
    <row r="108" spans="1:157" s="19" customFormat="1" ht="51.75" customHeight="1" x14ac:dyDescent="0.2">
      <c r="A108" s="30" t="s">
        <v>103</v>
      </c>
      <c r="B108" s="78" t="s">
        <v>385</v>
      </c>
      <c r="C108" s="78" t="s">
        <v>137</v>
      </c>
      <c r="D108" s="78" t="s">
        <v>137</v>
      </c>
      <c r="E108" s="78" t="s">
        <v>137</v>
      </c>
      <c r="F108" s="78">
        <v>1</v>
      </c>
      <c r="G108" s="78" t="s">
        <v>137</v>
      </c>
    </row>
    <row r="109" spans="1:157" s="19" customFormat="1" ht="12.75" hidden="1" x14ac:dyDescent="0.2">
      <c r="G109" s="27" t="s">
        <v>104</v>
      </c>
    </row>
    <row r="110" spans="1:157" s="19" customFormat="1" ht="12.75" hidden="1" customHeight="1" x14ac:dyDescent="0.2">
      <c r="G110" s="26" t="s">
        <v>92</v>
      </c>
    </row>
    <row r="111" spans="1:157" hidden="1" x14ac:dyDescent="0.25">
      <c r="G111" s="25" t="s">
        <v>0</v>
      </c>
    </row>
    <row r="112" spans="1:157" s="23" customFormat="1" ht="48.75" hidden="1" customHeight="1" x14ac:dyDescent="0.25">
      <c r="A112" s="651" t="s">
        <v>91</v>
      </c>
      <c r="B112" s="651"/>
      <c r="C112" s="651"/>
      <c r="D112" s="651"/>
      <c r="E112" s="651"/>
      <c r="F112" s="651"/>
      <c r="G112" s="651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</row>
    <row r="113" spans="1:157" s="23" customFormat="1" ht="18.75" hidden="1" customHeight="1" x14ac:dyDescent="0.25">
      <c r="B113" s="652" t="s">
        <v>458</v>
      </c>
      <c r="C113" s="653"/>
      <c r="D113" s="653"/>
      <c r="E113" s="653"/>
      <c r="F113" s="653"/>
      <c r="G113" s="29"/>
      <c r="H113" s="28"/>
      <c r="I113" s="28"/>
      <c r="J113" s="28"/>
      <c r="K113" s="28"/>
      <c r="L113" s="28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</row>
    <row r="114" spans="1:157" s="22" customFormat="1" ht="11.25" hidden="1" x14ac:dyDescent="0.2">
      <c r="F114" s="654"/>
      <c r="G114" s="654"/>
    </row>
    <row r="115" spans="1:157" s="5" customFormat="1" ht="15" hidden="1" customHeight="1" x14ac:dyDescent="0.25">
      <c r="A115" s="655" t="s">
        <v>457</v>
      </c>
      <c r="B115" s="655"/>
      <c r="C115" s="655"/>
      <c r="D115" s="655"/>
      <c r="E115" s="21"/>
      <c r="H115" s="21"/>
      <c r="I115" s="21"/>
      <c r="J115" s="21"/>
      <c r="K115" s="21"/>
      <c r="L115" s="21"/>
      <c r="M115" s="21"/>
    </row>
    <row r="116" spans="1:157" s="60" customFormat="1" ht="15.75" hidden="1" x14ac:dyDescent="0.25">
      <c r="B116" s="558"/>
      <c r="C116" s="558"/>
      <c r="D116" s="558"/>
      <c r="G116" s="240" t="s">
        <v>567</v>
      </c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</row>
    <row r="117" spans="1:157" s="19" customFormat="1" ht="20.25" hidden="1" customHeight="1" x14ac:dyDescent="0.2">
      <c r="A117" s="650" t="s">
        <v>102</v>
      </c>
      <c r="B117" s="650" t="s">
        <v>98</v>
      </c>
      <c r="C117" s="650" t="s">
        <v>97</v>
      </c>
      <c r="D117" s="650" t="s">
        <v>99</v>
      </c>
      <c r="E117" s="650"/>
      <c r="F117" s="650" t="s">
        <v>94</v>
      </c>
      <c r="G117" s="650" t="s">
        <v>93</v>
      </c>
    </row>
    <row r="118" spans="1:157" s="19" customFormat="1" ht="36" hidden="1" customHeight="1" x14ac:dyDescent="0.2">
      <c r="A118" s="650"/>
      <c r="B118" s="650"/>
      <c r="C118" s="650"/>
      <c r="D118" s="329" t="s">
        <v>96</v>
      </c>
      <c r="E118" s="329" t="s">
        <v>95</v>
      </c>
      <c r="F118" s="650"/>
      <c r="G118" s="650"/>
    </row>
    <row r="119" spans="1:157" s="22" customFormat="1" ht="11.25" hidden="1" x14ac:dyDescent="0.2">
      <c r="A119" s="77" t="s">
        <v>2</v>
      </c>
      <c r="B119" s="77" t="s">
        <v>3</v>
      </c>
      <c r="C119" s="77" t="s">
        <v>4</v>
      </c>
      <c r="D119" s="77" t="s">
        <v>5</v>
      </c>
      <c r="E119" s="77" t="s">
        <v>46</v>
      </c>
      <c r="F119" s="77" t="s">
        <v>47</v>
      </c>
      <c r="G119" s="77" t="s">
        <v>48</v>
      </c>
    </row>
    <row r="120" spans="1:157" s="19" customFormat="1" ht="51.75" hidden="1" customHeight="1" x14ac:dyDescent="0.2">
      <c r="A120" s="30" t="s">
        <v>103</v>
      </c>
      <c r="B120" s="78" t="s">
        <v>385</v>
      </c>
      <c r="C120" s="78" t="s">
        <v>137</v>
      </c>
      <c r="D120" s="78" t="s">
        <v>137</v>
      </c>
      <c r="E120" s="78" t="s">
        <v>137</v>
      </c>
      <c r="F120" s="78" t="s">
        <v>137</v>
      </c>
      <c r="G120" s="78" t="s">
        <v>137</v>
      </c>
    </row>
    <row r="121" spans="1:157" ht="11.25" hidden="1" customHeight="1" x14ac:dyDescent="0.25"/>
    <row r="122" spans="1:157" s="19" customFormat="1" ht="11.25" hidden="1" customHeight="1" x14ac:dyDescent="0.2">
      <c r="A122" s="131"/>
      <c r="B122" s="132"/>
      <c r="C122" s="132"/>
      <c r="D122" s="132"/>
      <c r="E122" s="132"/>
      <c r="F122" s="132"/>
      <c r="G122" s="132"/>
    </row>
    <row r="123" spans="1:157" s="19" customFormat="1" ht="12.75" hidden="1" x14ac:dyDescent="0.2">
      <c r="G123" s="27" t="s">
        <v>104</v>
      </c>
    </row>
    <row r="124" spans="1:157" s="19" customFormat="1" ht="12.75" hidden="1" customHeight="1" x14ac:dyDescent="0.2">
      <c r="G124" s="26" t="s">
        <v>92</v>
      </c>
    </row>
    <row r="125" spans="1:157" hidden="1" x14ac:dyDescent="0.25">
      <c r="G125" s="25" t="s">
        <v>0</v>
      </c>
    </row>
    <row r="126" spans="1:157" s="23" customFormat="1" ht="48.75" hidden="1" customHeight="1" x14ac:dyDescent="0.25">
      <c r="A126" s="651" t="s">
        <v>91</v>
      </c>
      <c r="B126" s="651"/>
      <c r="C126" s="651"/>
      <c r="D126" s="651"/>
      <c r="E126" s="651"/>
      <c r="F126" s="651"/>
      <c r="G126" s="651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</row>
    <row r="127" spans="1:157" s="23" customFormat="1" ht="18.75" hidden="1" customHeight="1" x14ac:dyDescent="0.25">
      <c r="B127" s="652" t="s">
        <v>458</v>
      </c>
      <c r="C127" s="653"/>
      <c r="D127" s="653"/>
      <c r="E127" s="653"/>
      <c r="F127" s="653"/>
      <c r="G127" s="29"/>
      <c r="H127" s="28"/>
      <c r="I127" s="28"/>
      <c r="J127" s="28"/>
      <c r="K127" s="28"/>
      <c r="L127" s="28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</row>
    <row r="128" spans="1:157" s="22" customFormat="1" ht="11.25" hidden="1" x14ac:dyDescent="0.2">
      <c r="F128" s="654"/>
      <c r="G128" s="654"/>
    </row>
    <row r="129" spans="1:157" s="5" customFormat="1" ht="15" hidden="1" customHeight="1" x14ac:dyDescent="0.25">
      <c r="A129" s="655" t="s">
        <v>457</v>
      </c>
      <c r="B129" s="655"/>
      <c r="C129" s="655"/>
      <c r="D129" s="655"/>
      <c r="E129" s="21"/>
      <c r="H129" s="21"/>
      <c r="I129" s="21"/>
      <c r="J129" s="21"/>
      <c r="K129" s="21"/>
      <c r="L129" s="21"/>
      <c r="M129" s="21"/>
    </row>
    <row r="130" spans="1:157" s="60" customFormat="1" ht="15.75" hidden="1" x14ac:dyDescent="0.25">
      <c r="B130" s="558"/>
      <c r="C130" s="558"/>
      <c r="D130" s="558"/>
      <c r="G130" s="240" t="s">
        <v>568</v>
      </c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</row>
    <row r="131" spans="1:157" s="19" customFormat="1" ht="20.25" hidden="1" customHeight="1" x14ac:dyDescent="0.2">
      <c r="A131" s="650" t="s">
        <v>102</v>
      </c>
      <c r="B131" s="650" t="s">
        <v>98</v>
      </c>
      <c r="C131" s="650" t="s">
        <v>97</v>
      </c>
      <c r="D131" s="650" t="s">
        <v>99</v>
      </c>
      <c r="E131" s="650"/>
      <c r="F131" s="650" t="s">
        <v>94</v>
      </c>
      <c r="G131" s="650" t="s">
        <v>93</v>
      </c>
    </row>
    <row r="132" spans="1:157" s="19" customFormat="1" ht="36" hidden="1" customHeight="1" x14ac:dyDescent="0.2">
      <c r="A132" s="650"/>
      <c r="B132" s="650"/>
      <c r="C132" s="650"/>
      <c r="D132" s="329" t="s">
        <v>96</v>
      </c>
      <c r="E132" s="329" t="s">
        <v>95</v>
      </c>
      <c r="F132" s="650"/>
      <c r="G132" s="650"/>
    </row>
    <row r="133" spans="1:157" s="22" customFormat="1" ht="11.25" hidden="1" x14ac:dyDescent="0.2">
      <c r="A133" s="77" t="s">
        <v>2</v>
      </c>
      <c r="B133" s="77" t="s">
        <v>3</v>
      </c>
      <c r="C133" s="77" t="s">
        <v>4</v>
      </c>
      <c r="D133" s="77" t="s">
        <v>5</v>
      </c>
      <c r="E133" s="77" t="s">
        <v>46</v>
      </c>
      <c r="F133" s="77" t="s">
        <v>47</v>
      </c>
      <c r="G133" s="77" t="s">
        <v>48</v>
      </c>
    </row>
    <row r="134" spans="1:157" s="19" customFormat="1" ht="51.75" hidden="1" customHeight="1" x14ac:dyDescent="0.2">
      <c r="A134" s="30" t="s">
        <v>103</v>
      </c>
      <c r="B134" s="78" t="s">
        <v>385</v>
      </c>
      <c r="C134" s="78" t="s">
        <v>137</v>
      </c>
      <c r="D134" s="78" t="s">
        <v>137</v>
      </c>
      <c r="E134" s="78" t="s">
        <v>137</v>
      </c>
      <c r="F134" s="78" t="s">
        <v>137</v>
      </c>
      <c r="G134" s="78" t="s">
        <v>137</v>
      </c>
    </row>
    <row r="135" spans="1:157" ht="11.25" hidden="1" customHeight="1" x14ac:dyDescent="0.25"/>
    <row r="136" spans="1:157" s="19" customFormat="1" ht="12.75" hidden="1" x14ac:dyDescent="0.2">
      <c r="G136" s="27" t="s">
        <v>104</v>
      </c>
    </row>
    <row r="137" spans="1:157" s="19" customFormat="1" ht="12.75" hidden="1" customHeight="1" x14ac:dyDescent="0.2">
      <c r="G137" s="26" t="s">
        <v>92</v>
      </c>
    </row>
    <row r="138" spans="1:157" hidden="1" x14ac:dyDescent="0.25">
      <c r="G138" s="25" t="s">
        <v>0</v>
      </c>
    </row>
    <row r="139" spans="1:157" s="23" customFormat="1" ht="48.75" hidden="1" customHeight="1" x14ac:dyDescent="0.25">
      <c r="A139" s="651" t="s">
        <v>91</v>
      </c>
      <c r="B139" s="651"/>
      <c r="C139" s="651"/>
      <c r="D139" s="651"/>
      <c r="E139" s="651"/>
      <c r="F139" s="651"/>
      <c r="G139" s="651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</row>
    <row r="140" spans="1:157" s="23" customFormat="1" ht="18.75" hidden="1" customHeight="1" x14ac:dyDescent="0.25">
      <c r="B140" s="652" t="s">
        <v>458</v>
      </c>
      <c r="C140" s="653"/>
      <c r="D140" s="653"/>
      <c r="E140" s="653"/>
      <c r="F140" s="653"/>
      <c r="G140" s="29"/>
      <c r="H140" s="28"/>
      <c r="I140" s="28"/>
      <c r="J140" s="28"/>
      <c r="K140" s="28"/>
      <c r="L140" s="28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</row>
    <row r="141" spans="1:157" s="22" customFormat="1" ht="11.25" hidden="1" x14ac:dyDescent="0.2">
      <c r="F141" s="654"/>
      <c r="G141" s="654"/>
    </row>
    <row r="142" spans="1:157" s="5" customFormat="1" ht="15" hidden="1" customHeight="1" x14ac:dyDescent="0.25">
      <c r="A142" s="655" t="s">
        <v>457</v>
      </c>
      <c r="B142" s="655"/>
      <c r="C142" s="655"/>
      <c r="D142" s="655"/>
      <c r="E142" s="21"/>
      <c r="H142" s="21"/>
      <c r="I142" s="21"/>
      <c r="J142" s="21"/>
      <c r="K142" s="21"/>
      <c r="L142" s="21"/>
      <c r="M142" s="21"/>
    </row>
    <row r="143" spans="1:157" s="60" customFormat="1" ht="15.75" hidden="1" x14ac:dyDescent="0.25">
      <c r="B143" s="558"/>
      <c r="C143" s="558"/>
      <c r="D143" s="558"/>
      <c r="G143" s="240" t="s">
        <v>569</v>
      </c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</row>
    <row r="144" spans="1:157" s="19" customFormat="1" ht="20.25" hidden="1" customHeight="1" x14ac:dyDescent="0.2">
      <c r="A144" s="650" t="s">
        <v>102</v>
      </c>
      <c r="B144" s="650" t="s">
        <v>98</v>
      </c>
      <c r="C144" s="650" t="s">
        <v>97</v>
      </c>
      <c r="D144" s="650" t="s">
        <v>99</v>
      </c>
      <c r="E144" s="650"/>
      <c r="F144" s="650" t="s">
        <v>94</v>
      </c>
      <c r="G144" s="650" t="s">
        <v>93</v>
      </c>
    </row>
    <row r="145" spans="1:157" s="19" customFormat="1" ht="36" hidden="1" customHeight="1" x14ac:dyDescent="0.2">
      <c r="A145" s="650"/>
      <c r="B145" s="650"/>
      <c r="C145" s="650"/>
      <c r="D145" s="329" t="s">
        <v>96</v>
      </c>
      <c r="E145" s="329" t="s">
        <v>95</v>
      </c>
      <c r="F145" s="650"/>
      <c r="G145" s="650"/>
    </row>
    <row r="146" spans="1:157" s="22" customFormat="1" ht="11.25" hidden="1" x14ac:dyDescent="0.2">
      <c r="A146" s="77" t="s">
        <v>2</v>
      </c>
      <c r="B146" s="77" t="s">
        <v>3</v>
      </c>
      <c r="C146" s="77" t="s">
        <v>4</v>
      </c>
      <c r="D146" s="77" t="s">
        <v>5</v>
      </c>
      <c r="E146" s="77" t="s">
        <v>46</v>
      </c>
      <c r="F146" s="77" t="s">
        <v>47</v>
      </c>
      <c r="G146" s="77" t="s">
        <v>48</v>
      </c>
    </row>
    <row r="147" spans="1:157" s="19" customFormat="1" ht="51.75" hidden="1" customHeight="1" x14ac:dyDescent="0.2">
      <c r="A147" s="30" t="s">
        <v>103</v>
      </c>
      <c r="B147" s="78" t="s">
        <v>385</v>
      </c>
      <c r="C147" s="78" t="s">
        <v>137</v>
      </c>
      <c r="D147" s="78" t="s">
        <v>137</v>
      </c>
      <c r="E147" s="78" t="s">
        <v>137</v>
      </c>
      <c r="F147" s="78" t="s">
        <v>137</v>
      </c>
      <c r="G147" s="78" t="s">
        <v>137</v>
      </c>
    </row>
    <row r="148" spans="1:157" ht="11.25" hidden="1" customHeight="1" x14ac:dyDescent="0.25"/>
    <row r="149" spans="1:157" s="19" customFormat="1" ht="11.25" hidden="1" customHeight="1" x14ac:dyDescent="0.2">
      <c r="A149" s="131"/>
      <c r="B149" s="132"/>
      <c r="C149" s="132"/>
      <c r="D149" s="132"/>
      <c r="E149" s="132"/>
      <c r="F149" s="132"/>
      <c r="G149" s="132"/>
    </row>
    <row r="150" spans="1:157" s="19" customFormat="1" ht="12.75" hidden="1" x14ac:dyDescent="0.2">
      <c r="G150" s="27" t="s">
        <v>104</v>
      </c>
    </row>
    <row r="151" spans="1:157" s="19" customFormat="1" ht="12.75" hidden="1" customHeight="1" x14ac:dyDescent="0.2">
      <c r="G151" s="26" t="s">
        <v>92</v>
      </c>
    </row>
    <row r="152" spans="1:157" hidden="1" x14ac:dyDescent="0.25">
      <c r="G152" s="25" t="s">
        <v>0</v>
      </c>
    </row>
    <row r="153" spans="1:157" s="23" customFormat="1" ht="48.75" hidden="1" customHeight="1" x14ac:dyDescent="0.25">
      <c r="A153" s="651" t="s">
        <v>91</v>
      </c>
      <c r="B153" s="651"/>
      <c r="C153" s="651"/>
      <c r="D153" s="651"/>
      <c r="E153" s="651"/>
      <c r="F153" s="651"/>
      <c r="G153" s="651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</row>
    <row r="154" spans="1:157" s="23" customFormat="1" ht="18.75" hidden="1" customHeight="1" x14ac:dyDescent="0.25">
      <c r="B154" s="652" t="s">
        <v>458</v>
      </c>
      <c r="C154" s="653"/>
      <c r="D154" s="653"/>
      <c r="E154" s="653"/>
      <c r="F154" s="653"/>
      <c r="G154" s="29"/>
      <c r="H154" s="28"/>
      <c r="I154" s="28"/>
      <c r="J154" s="28"/>
      <c r="K154" s="28"/>
      <c r="L154" s="28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</row>
    <row r="155" spans="1:157" s="22" customFormat="1" ht="11.25" hidden="1" x14ac:dyDescent="0.2">
      <c r="F155" s="654"/>
      <c r="G155" s="654"/>
    </row>
    <row r="156" spans="1:157" s="5" customFormat="1" ht="15" hidden="1" customHeight="1" x14ac:dyDescent="0.25">
      <c r="A156" s="655" t="s">
        <v>457</v>
      </c>
      <c r="B156" s="655"/>
      <c r="C156" s="655"/>
      <c r="D156" s="655"/>
      <c r="E156" s="21"/>
      <c r="H156" s="21"/>
      <c r="I156" s="21"/>
      <c r="J156" s="21"/>
      <c r="K156" s="21"/>
      <c r="L156" s="21"/>
      <c r="M156" s="21"/>
    </row>
    <row r="157" spans="1:157" s="60" customFormat="1" ht="15.75" hidden="1" x14ac:dyDescent="0.25">
      <c r="B157" s="558"/>
      <c r="C157" s="558"/>
      <c r="D157" s="558"/>
      <c r="G157" s="240" t="s">
        <v>570</v>
      </c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</row>
    <row r="158" spans="1:157" s="19" customFormat="1" ht="20.25" hidden="1" customHeight="1" x14ac:dyDescent="0.2">
      <c r="A158" s="650" t="s">
        <v>102</v>
      </c>
      <c r="B158" s="650" t="s">
        <v>98</v>
      </c>
      <c r="C158" s="650" t="s">
        <v>97</v>
      </c>
      <c r="D158" s="650" t="s">
        <v>99</v>
      </c>
      <c r="E158" s="650"/>
      <c r="F158" s="650" t="s">
        <v>94</v>
      </c>
      <c r="G158" s="650" t="s">
        <v>93</v>
      </c>
    </row>
    <row r="159" spans="1:157" s="19" customFormat="1" ht="36" hidden="1" customHeight="1" x14ac:dyDescent="0.2">
      <c r="A159" s="650"/>
      <c r="B159" s="650"/>
      <c r="C159" s="650"/>
      <c r="D159" s="329" t="s">
        <v>96</v>
      </c>
      <c r="E159" s="329" t="s">
        <v>95</v>
      </c>
      <c r="F159" s="650"/>
      <c r="G159" s="650"/>
    </row>
    <row r="160" spans="1:157" s="22" customFormat="1" ht="11.25" hidden="1" x14ac:dyDescent="0.2">
      <c r="A160" s="77" t="s">
        <v>2</v>
      </c>
      <c r="B160" s="77" t="s">
        <v>3</v>
      </c>
      <c r="C160" s="77" t="s">
        <v>4</v>
      </c>
      <c r="D160" s="77" t="s">
        <v>5</v>
      </c>
      <c r="E160" s="77" t="s">
        <v>46</v>
      </c>
      <c r="F160" s="77" t="s">
        <v>47</v>
      </c>
      <c r="G160" s="77" t="s">
        <v>48</v>
      </c>
    </row>
    <row r="161" spans="1:7" s="19" customFormat="1" ht="51.75" hidden="1" customHeight="1" x14ac:dyDescent="0.2">
      <c r="A161" s="30" t="s">
        <v>103</v>
      </c>
      <c r="B161" s="78" t="s">
        <v>385</v>
      </c>
      <c r="C161" s="78" t="s">
        <v>137</v>
      </c>
      <c r="D161" s="78" t="s">
        <v>137</v>
      </c>
      <c r="E161" s="78" t="s">
        <v>137</v>
      </c>
      <c r="F161" s="78" t="s">
        <v>137</v>
      </c>
      <c r="G161" s="78" t="s">
        <v>137</v>
      </c>
    </row>
    <row r="162" spans="1:7" hidden="1" x14ac:dyDescent="0.25"/>
    <row r="163" spans="1:7" hidden="1" x14ac:dyDescent="0.25"/>
  </sheetData>
  <mergeCells count="131">
    <mergeCell ref="B21:D21"/>
    <mergeCell ref="A17:G17"/>
    <mergeCell ref="A18:G18"/>
    <mergeCell ref="A19:G19"/>
    <mergeCell ref="G22:G23"/>
    <mergeCell ref="F22:F23"/>
    <mergeCell ref="C22:C23"/>
    <mergeCell ref="B22:B23"/>
    <mergeCell ref="A22:A23"/>
    <mergeCell ref="D22:E22"/>
    <mergeCell ref="A4:G4"/>
    <mergeCell ref="F6:G6"/>
    <mergeCell ref="B9:B10"/>
    <mergeCell ref="B5:F5"/>
    <mergeCell ref="B8:D8"/>
    <mergeCell ref="F9:F10"/>
    <mergeCell ref="A9:A10"/>
    <mergeCell ref="A7:D7"/>
    <mergeCell ref="C9:C10"/>
    <mergeCell ref="D9:E9"/>
    <mergeCell ref="G9:G10"/>
    <mergeCell ref="G35:G36"/>
    <mergeCell ref="A35:A36"/>
    <mergeCell ref="B35:B36"/>
    <mergeCell ref="C35:C36"/>
    <mergeCell ref="D35:E35"/>
    <mergeCell ref="F35:F36"/>
    <mergeCell ref="A30:G30"/>
    <mergeCell ref="B31:F31"/>
    <mergeCell ref="F32:G32"/>
    <mergeCell ref="A33:D33"/>
    <mergeCell ref="B34:D34"/>
    <mergeCell ref="A44:G44"/>
    <mergeCell ref="B45:F45"/>
    <mergeCell ref="F46:G46"/>
    <mergeCell ref="A47:D47"/>
    <mergeCell ref="B48:D48"/>
    <mergeCell ref="G76:G77"/>
    <mergeCell ref="A76:A77"/>
    <mergeCell ref="B76:B77"/>
    <mergeCell ref="C76:C77"/>
    <mergeCell ref="D76:E76"/>
    <mergeCell ref="F76:F77"/>
    <mergeCell ref="A71:G71"/>
    <mergeCell ref="B72:F72"/>
    <mergeCell ref="F73:G73"/>
    <mergeCell ref="A74:D74"/>
    <mergeCell ref="B75:D75"/>
    <mergeCell ref="B62:D62"/>
    <mergeCell ref="A63:A64"/>
    <mergeCell ref="B63:B64"/>
    <mergeCell ref="C63:C64"/>
    <mergeCell ref="D63:E63"/>
    <mergeCell ref="G49:G50"/>
    <mergeCell ref="A58:G58"/>
    <mergeCell ref="B59:F59"/>
    <mergeCell ref="F60:G60"/>
    <mergeCell ref="A61:D61"/>
    <mergeCell ref="A49:A50"/>
    <mergeCell ref="B49:B50"/>
    <mergeCell ref="C49:C50"/>
    <mergeCell ref="D49:E49"/>
    <mergeCell ref="F49:F50"/>
    <mergeCell ref="F105:F106"/>
    <mergeCell ref="G105:G106"/>
    <mergeCell ref="A103:D103"/>
    <mergeCell ref="B104:D104"/>
    <mergeCell ref="A105:A106"/>
    <mergeCell ref="B105:B106"/>
    <mergeCell ref="C105:C106"/>
    <mergeCell ref="D105:E105"/>
    <mergeCell ref="F63:F64"/>
    <mergeCell ref="G63:G64"/>
    <mergeCell ref="A100:G100"/>
    <mergeCell ref="B101:F101"/>
    <mergeCell ref="F102:G102"/>
    <mergeCell ref="G91:G92"/>
    <mergeCell ref="A91:A92"/>
    <mergeCell ref="B91:B92"/>
    <mergeCell ref="C91:C92"/>
    <mergeCell ref="D91:E91"/>
    <mergeCell ref="F91:F92"/>
    <mergeCell ref="A86:G86"/>
    <mergeCell ref="B87:F87"/>
    <mergeCell ref="F88:G88"/>
    <mergeCell ref="A89:D89"/>
    <mergeCell ref="B90:D90"/>
    <mergeCell ref="A112:G112"/>
    <mergeCell ref="G117:G118"/>
    <mergeCell ref="F117:F118"/>
    <mergeCell ref="C117:C118"/>
    <mergeCell ref="B117:B118"/>
    <mergeCell ref="A117:A118"/>
    <mergeCell ref="D117:E117"/>
    <mergeCell ref="B143:D143"/>
    <mergeCell ref="B116:D116"/>
    <mergeCell ref="A115:D115"/>
    <mergeCell ref="F114:G114"/>
    <mergeCell ref="B113:F113"/>
    <mergeCell ref="G131:G132"/>
    <mergeCell ref="F131:F132"/>
    <mergeCell ref="C131:C132"/>
    <mergeCell ref="B131:B132"/>
    <mergeCell ref="A131:A132"/>
    <mergeCell ref="D131:E131"/>
    <mergeCell ref="B130:D130"/>
    <mergeCell ref="A129:D129"/>
    <mergeCell ref="F128:G128"/>
    <mergeCell ref="B127:F127"/>
    <mergeCell ref="A126:G126"/>
    <mergeCell ref="A139:G139"/>
    <mergeCell ref="B140:F140"/>
    <mergeCell ref="F141:G141"/>
    <mergeCell ref="A142:D142"/>
    <mergeCell ref="F158:F159"/>
    <mergeCell ref="G158:G159"/>
    <mergeCell ref="B157:D157"/>
    <mergeCell ref="A158:A159"/>
    <mergeCell ref="B158:B159"/>
    <mergeCell ref="C158:C159"/>
    <mergeCell ref="D158:E158"/>
    <mergeCell ref="G144:G145"/>
    <mergeCell ref="A153:G153"/>
    <mergeCell ref="B154:F154"/>
    <mergeCell ref="F155:G155"/>
    <mergeCell ref="A156:D156"/>
    <mergeCell ref="A144:A145"/>
    <mergeCell ref="B144:B145"/>
    <mergeCell ref="C144:C145"/>
    <mergeCell ref="D144:E144"/>
    <mergeCell ref="F144:F145"/>
  </mergeCells>
  <pageMargins left="0.98425196850393704" right="0.51181102362204722" top="0.78740157480314965" bottom="0.39370078740157483" header="0.19685039370078741" footer="0.19685039370078741"/>
  <pageSetup paperSize="9" scale="84" orientation="landscape" r:id="rId1"/>
  <headerFooter alignWithMargins="0"/>
  <rowBreaks count="5" manualBreakCount="5">
    <brk id="25" max="7" man="1"/>
    <brk id="54" max="7" man="1"/>
    <brk id="82" max="7" man="1"/>
    <brk id="108" max="7" man="1"/>
    <brk id="135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3"/>
  <sheetViews>
    <sheetView view="pageBreakPreview" topLeftCell="B248" zoomScale="82" zoomScaleNormal="100" zoomScaleSheetLayoutView="82" workbookViewId="0">
      <selection activeCell="B277" sqref="A277:XFD413"/>
    </sheetView>
  </sheetViews>
  <sheetFormatPr defaultRowHeight="12.75" x14ac:dyDescent="0.2"/>
  <cols>
    <col min="1" max="1" width="6.42578125" style="252" customWidth="1"/>
    <col min="2" max="2" width="16.5703125" style="252" customWidth="1"/>
    <col min="3" max="3" width="17.42578125" style="252" customWidth="1"/>
    <col min="4" max="4" width="22" style="252" customWidth="1"/>
    <col min="5" max="5" width="9.5703125" style="252" customWidth="1"/>
    <col min="6" max="6" width="8.28515625" style="252" customWidth="1"/>
    <col min="7" max="7" width="9.5703125" style="252" customWidth="1"/>
    <col min="8" max="8" width="8.28515625" style="252" customWidth="1"/>
    <col min="9" max="9" width="10.28515625" style="252" customWidth="1"/>
    <col min="10" max="10" width="11.140625" style="317" customWidth="1"/>
    <col min="11" max="11" width="9.140625" style="252"/>
    <col min="12" max="12" width="16" style="252" customWidth="1"/>
    <col min="13" max="13" width="9.7109375" style="252" customWidth="1"/>
    <col min="14" max="14" width="8.28515625" style="252" customWidth="1"/>
    <col min="15" max="15" width="9.7109375" style="252" customWidth="1"/>
    <col min="16" max="16" width="8.28515625" style="252" customWidth="1"/>
    <col min="17" max="17" width="6.85546875" style="252" customWidth="1"/>
    <col min="18" max="16384" width="9.140625" style="252"/>
  </cols>
  <sheetData>
    <row r="1" spans="1:17" x14ac:dyDescent="0.2">
      <c r="B1" s="276"/>
      <c r="C1" s="276"/>
      <c r="D1" s="276"/>
      <c r="E1" s="276"/>
      <c r="F1" s="276"/>
      <c r="G1" s="276"/>
      <c r="H1" s="276"/>
      <c r="I1" s="276"/>
      <c r="J1" s="308"/>
      <c r="K1" s="276"/>
      <c r="L1" s="276"/>
      <c r="M1" s="276"/>
      <c r="N1" s="276"/>
      <c r="O1" s="276"/>
      <c r="P1" s="277" t="s">
        <v>141</v>
      </c>
    </row>
    <row r="2" spans="1:17" x14ac:dyDescent="0.2">
      <c r="B2" s="276"/>
      <c r="C2" s="276"/>
      <c r="D2" s="276"/>
      <c r="E2" s="276"/>
      <c r="F2" s="276"/>
      <c r="G2" s="276"/>
      <c r="H2" s="276"/>
      <c r="I2" s="276"/>
      <c r="J2" s="308"/>
      <c r="K2" s="276"/>
      <c r="L2" s="276"/>
      <c r="M2" s="276"/>
      <c r="N2" s="276"/>
      <c r="O2" s="276"/>
      <c r="P2" s="270" t="s">
        <v>418</v>
      </c>
    </row>
    <row r="3" spans="1:17" x14ac:dyDescent="0.2">
      <c r="A3" s="278"/>
      <c r="B3" s="278"/>
      <c r="C3" s="278"/>
      <c r="D3" s="278"/>
      <c r="E3" s="278"/>
      <c r="F3" s="278"/>
      <c r="G3" s="278"/>
      <c r="H3" s="278"/>
      <c r="I3" s="278"/>
      <c r="J3" s="309"/>
      <c r="K3" s="278"/>
      <c r="L3" s="278"/>
      <c r="M3" s="278"/>
      <c r="N3" s="278"/>
      <c r="O3" s="278"/>
      <c r="P3" s="277" t="s">
        <v>64</v>
      </c>
    </row>
    <row r="4" spans="1:17" ht="18" x14ac:dyDescent="0.25">
      <c r="A4" s="676" t="s">
        <v>437</v>
      </c>
      <c r="B4" s="676"/>
      <c r="C4" s="676"/>
      <c r="D4" s="676"/>
      <c r="E4" s="676"/>
      <c r="F4" s="676"/>
      <c r="G4" s="676"/>
      <c r="H4" s="676"/>
      <c r="I4" s="676"/>
      <c r="J4" s="676"/>
      <c r="K4" s="676"/>
      <c r="L4" s="676"/>
      <c r="M4" s="676"/>
      <c r="N4" s="676"/>
      <c r="O4" s="676"/>
      <c r="P4" s="676"/>
    </row>
    <row r="5" spans="1:17" ht="18.75" x14ac:dyDescent="0.3">
      <c r="A5" s="676" t="s">
        <v>453</v>
      </c>
      <c r="B5" s="676"/>
      <c r="C5" s="676"/>
      <c r="D5" s="676"/>
      <c r="E5" s="676"/>
      <c r="F5" s="676"/>
      <c r="G5" s="676"/>
      <c r="H5" s="676"/>
      <c r="I5" s="676"/>
      <c r="J5" s="676"/>
      <c r="K5" s="676"/>
      <c r="L5" s="676"/>
      <c r="M5" s="676"/>
      <c r="N5" s="676"/>
      <c r="O5" s="676"/>
      <c r="P5" s="676"/>
    </row>
    <row r="6" spans="1:17" ht="12" customHeight="1" x14ac:dyDescent="0.25">
      <c r="A6" s="279"/>
      <c r="B6" s="280"/>
      <c r="C6" s="280"/>
      <c r="D6" s="280"/>
      <c r="E6" s="280"/>
      <c r="F6" s="280"/>
      <c r="G6" s="280"/>
      <c r="H6" s="280"/>
      <c r="I6" s="283" t="s">
        <v>11</v>
      </c>
      <c r="J6" s="310"/>
      <c r="K6" s="280"/>
      <c r="L6" s="280"/>
      <c r="M6" s="280"/>
      <c r="N6" s="280"/>
      <c r="O6" s="280"/>
      <c r="P6" s="280"/>
    </row>
    <row r="7" spans="1:17" ht="8.25" customHeight="1" x14ac:dyDescent="0.2">
      <c r="B7" s="283"/>
      <c r="C7" s="283"/>
      <c r="D7" s="283"/>
      <c r="E7" s="283"/>
      <c r="F7" s="283"/>
      <c r="G7" s="283"/>
      <c r="H7" s="283"/>
      <c r="I7" s="283"/>
      <c r="J7" s="311"/>
      <c r="K7" s="283"/>
      <c r="L7" s="283"/>
      <c r="M7" s="283"/>
      <c r="N7" s="283"/>
      <c r="O7" s="283"/>
      <c r="P7" s="283"/>
    </row>
    <row r="8" spans="1:17" ht="14.25" customHeight="1" x14ac:dyDescent="0.25">
      <c r="A8" s="679" t="s">
        <v>575</v>
      </c>
      <c r="B8" s="679"/>
      <c r="C8" s="679"/>
      <c r="D8" s="679"/>
      <c r="E8" s="679"/>
      <c r="F8" s="679"/>
      <c r="G8" s="679"/>
      <c r="H8" s="679"/>
      <c r="I8" s="679"/>
      <c r="J8" s="679"/>
      <c r="K8" s="679"/>
      <c r="L8" s="679"/>
      <c r="M8" s="679"/>
      <c r="N8" s="679"/>
      <c r="O8" s="679"/>
      <c r="P8" s="679"/>
    </row>
    <row r="9" spans="1:17" ht="34.5" customHeight="1" thickBot="1" x14ac:dyDescent="0.25">
      <c r="A9" s="680" t="s">
        <v>66</v>
      </c>
      <c r="B9" s="682" t="s">
        <v>67</v>
      </c>
      <c r="C9" s="682"/>
      <c r="D9" s="682"/>
      <c r="E9" s="683" t="s">
        <v>90</v>
      </c>
      <c r="F9" s="683"/>
      <c r="G9" s="684" t="s">
        <v>68</v>
      </c>
      <c r="H9" s="684"/>
      <c r="I9" s="684"/>
      <c r="J9" s="684"/>
      <c r="K9" s="684"/>
      <c r="L9" s="684"/>
      <c r="M9" s="683" t="s">
        <v>89</v>
      </c>
      <c r="N9" s="683"/>
      <c r="O9" s="683" t="s">
        <v>69</v>
      </c>
      <c r="P9" s="685"/>
      <c r="Q9" s="284"/>
    </row>
    <row r="10" spans="1:17" ht="13.5" thickBot="1" x14ac:dyDescent="0.25">
      <c r="A10" s="680"/>
      <c r="B10" s="682"/>
      <c r="C10" s="682"/>
      <c r="D10" s="682"/>
      <c r="E10" s="686" t="s">
        <v>70</v>
      </c>
      <c r="F10" s="686" t="s">
        <v>439</v>
      </c>
      <c r="G10" s="686" t="s">
        <v>70</v>
      </c>
      <c r="H10" s="686" t="s">
        <v>439</v>
      </c>
      <c r="I10" s="687" t="s">
        <v>71</v>
      </c>
      <c r="J10" s="687"/>
      <c r="K10" s="687"/>
      <c r="L10" s="687"/>
      <c r="M10" s="686" t="s">
        <v>70</v>
      </c>
      <c r="N10" s="688" t="s">
        <v>439</v>
      </c>
      <c r="O10" s="686" t="s">
        <v>70</v>
      </c>
      <c r="P10" s="689" t="s">
        <v>439</v>
      </c>
      <c r="Q10" s="284"/>
    </row>
    <row r="11" spans="1:17" ht="13.5" thickBot="1" x14ac:dyDescent="0.25">
      <c r="A11" s="680"/>
      <c r="B11" s="682"/>
      <c r="C11" s="682"/>
      <c r="D11" s="682"/>
      <c r="E11" s="686"/>
      <c r="F11" s="686"/>
      <c r="G11" s="686"/>
      <c r="H11" s="686"/>
      <c r="I11" s="691" t="s">
        <v>72</v>
      </c>
      <c r="J11" s="689" t="s">
        <v>73</v>
      </c>
      <c r="K11" s="689"/>
      <c r="L11" s="689"/>
      <c r="M11" s="686"/>
      <c r="N11" s="688"/>
      <c r="O11" s="686"/>
      <c r="P11" s="690"/>
      <c r="Q11" s="284"/>
    </row>
    <row r="12" spans="1:17" ht="53.25" customHeight="1" thickBot="1" x14ac:dyDescent="0.25">
      <c r="A12" s="680"/>
      <c r="B12" s="682"/>
      <c r="C12" s="682"/>
      <c r="D12" s="682"/>
      <c r="E12" s="686"/>
      <c r="F12" s="686"/>
      <c r="G12" s="686"/>
      <c r="H12" s="686"/>
      <c r="I12" s="691"/>
      <c r="J12" s="312" t="s">
        <v>384</v>
      </c>
      <c r="K12" s="285" t="s">
        <v>74</v>
      </c>
      <c r="L12" s="286" t="s">
        <v>75</v>
      </c>
      <c r="M12" s="686"/>
      <c r="N12" s="688"/>
      <c r="O12" s="686"/>
      <c r="P12" s="689"/>
      <c r="Q12" s="284"/>
    </row>
    <row r="13" spans="1:17" x14ac:dyDescent="0.2">
      <c r="A13" s="681"/>
      <c r="B13" s="682">
        <v>1</v>
      </c>
      <c r="C13" s="682"/>
      <c r="D13" s="682"/>
      <c r="E13" s="287">
        <v>2</v>
      </c>
      <c r="F13" s="287">
        <v>3</v>
      </c>
      <c r="G13" s="287">
        <v>4</v>
      </c>
      <c r="H13" s="287">
        <v>5</v>
      </c>
      <c r="I13" s="287">
        <v>6</v>
      </c>
      <c r="J13" s="313">
        <v>7</v>
      </c>
      <c r="K13" s="287">
        <v>8</v>
      </c>
      <c r="L13" s="287">
        <v>9</v>
      </c>
      <c r="M13" s="287">
        <v>10</v>
      </c>
      <c r="N13" s="287">
        <v>11</v>
      </c>
      <c r="O13" s="287">
        <v>12</v>
      </c>
      <c r="P13" s="288">
        <v>13</v>
      </c>
      <c r="Q13" s="284"/>
    </row>
    <row r="14" spans="1:17" ht="14.25" customHeight="1" thickBot="1" x14ac:dyDescent="0.25">
      <c r="A14" s="289">
        <v>1</v>
      </c>
      <c r="B14" s="663" t="s">
        <v>76</v>
      </c>
      <c r="C14" s="665" t="s">
        <v>77</v>
      </c>
      <c r="D14" s="290" t="s">
        <v>78</v>
      </c>
      <c r="E14" s="291" t="s">
        <v>137</v>
      </c>
      <c r="F14" s="291" t="s">
        <v>137</v>
      </c>
      <c r="G14" s="291" t="s">
        <v>137</v>
      </c>
      <c r="H14" s="291" t="s">
        <v>137</v>
      </c>
      <c r="I14" s="291" t="s">
        <v>137</v>
      </c>
      <c r="J14" s="314" t="s">
        <v>137</v>
      </c>
      <c r="K14" s="291" t="s">
        <v>137</v>
      </c>
      <c r="L14" s="291" t="s">
        <v>137</v>
      </c>
      <c r="M14" s="291" t="s">
        <v>137</v>
      </c>
      <c r="N14" s="291" t="s">
        <v>137</v>
      </c>
      <c r="O14" s="291" t="s">
        <v>137</v>
      </c>
      <c r="P14" s="291" t="s">
        <v>137</v>
      </c>
      <c r="Q14" s="284"/>
    </row>
    <row r="15" spans="1:17" ht="14.25" customHeight="1" thickBot="1" x14ac:dyDescent="0.25">
      <c r="A15" s="292">
        <v>2</v>
      </c>
      <c r="B15" s="664"/>
      <c r="C15" s="666"/>
      <c r="D15" s="293" t="s">
        <v>79</v>
      </c>
      <c r="E15" s="291" t="s">
        <v>137</v>
      </c>
      <c r="F15" s="291" t="s">
        <v>137</v>
      </c>
      <c r="G15" s="291" t="s">
        <v>137</v>
      </c>
      <c r="H15" s="291" t="s">
        <v>137</v>
      </c>
      <c r="I15" s="291" t="s">
        <v>137</v>
      </c>
      <c r="J15" s="314" t="s">
        <v>137</v>
      </c>
      <c r="K15" s="291" t="s">
        <v>137</v>
      </c>
      <c r="L15" s="291" t="s">
        <v>137</v>
      </c>
      <c r="M15" s="291" t="s">
        <v>137</v>
      </c>
      <c r="N15" s="291" t="s">
        <v>137</v>
      </c>
      <c r="O15" s="291" t="s">
        <v>137</v>
      </c>
      <c r="P15" s="291" t="s">
        <v>137</v>
      </c>
      <c r="Q15" s="284"/>
    </row>
    <row r="16" spans="1:17" ht="14.25" customHeight="1" thickBot="1" x14ac:dyDescent="0.25">
      <c r="A16" s="292">
        <v>3</v>
      </c>
      <c r="B16" s="664"/>
      <c r="C16" s="667" t="s">
        <v>80</v>
      </c>
      <c r="D16" s="294" t="s">
        <v>78</v>
      </c>
      <c r="E16" s="291" t="s">
        <v>137</v>
      </c>
      <c r="F16" s="291" t="s">
        <v>137</v>
      </c>
      <c r="G16" s="291" t="s">
        <v>137</v>
      </c>
      <c r="H16" s="291" t="s">
        <v>137</v>
      </c>
      <c r="I16" s="291" t="s">
        <v>137</v>
      </c>
      <c r="J16" s="314" t="s">
        <v>137</v>
      </c>
      <c r="K16" s="291" t="s">
        <v>137</v>
      </c>
      <c r="L16" s="291" t="s">
        <v>137</v>
      </c>
      <c r="M16" s="291" t="s">
        <v>137</v>
      </c>
      <c r="N16" s="291" t="s">
        <v>137</v>
      </c>
      <c r="O16" s="291" t="s">
        <v>137</v>
      </c>
      <c r="P16" s="291" t="s">
        <v>137</v>
      </c>
      <c r="Q16" s="284"/>
    </row>
    <row r="17" spans="1:17" ht="14.25" customHeight="1" x14ac:dyDescent="0.2">
      <c r="A17" s="292">
        <v>4</v>
      </c>
      <c r="B17" s="664"/>
      <c r="C17" s="667"/>
      <c r="D17" s="294" t="s">
        <v>79</v>
      </c>
      <c r="E17" s="291" t="s">
        <v>137</v>
      </c>
      <c r="F17" s="291" t="s">
        <v>137</v>
      </c>
      <c r="G17" s="291" t="s">
        <v>137</v>
      </c>
      <c r="H17" s="291" t="s">
        <v>137</v>
      </c>
      <c r="I17" s="291" t="s">
        <v>137</v>
      </c>
      <c r="J17" s="314" t="s">
        <v>137</v>
      </c>
      <c r="K17" s="291" t="s">
        <v>137</v>
      </c>
      <c r="L17" s="291" t="s">
        <v>137</v>
      </c>
      <c r="M17" s="291" t="s">
        <v>137</v>
      </c>
      <c r="N17" s="291" t="s">
        <v>137</v>
      </c>
      <c r="O17" s="291" t="s">
        <v>137</v>
      </c>
      <c r="P17" s="291" t="s">
        <v>137</v>
      </c>
      <c r="Q17" s="284"/>
    </row>
    <row r="18" spans="1:17" ht="14.25" customHeight="1" x14ac:dyDescent="0.2">
      <c r="A18" s="292">
        <v>5</v>
      </c>
      <c r="B18" s="668" t="s">
        <v>81</v>
      </c>
      <c r="C18" s="303" t="s">
        <v>77</v>
      </c>
      <c r="D18" s="295" t="s">
        <v>79</v>
      </c>
      <c r="E18" s="291" t="s">
        <v>137</v>
      </c>
      <c r="F18" s="291" t="s">
        <v>137</v>
      </c>
      <c r="G18" s="291" t="s">
        <v>137</v>
      </c>
      <c r="H18" s="291" t="s">
        <v>137</v>
      </c>
      <c r="I18" s="291" t="s">
        <v>137</v>
      </c>
      <c r="J18" s="314" t="s">
        <v>137</v>
      </c>
      <c r="K18" s="291" t="s">
        <v>137</v>
      </c>
      <c r="L18" s="291" t="s">
        <v>137</v>
      </c>
      <c r="M18" s="291" t="s">
        <v>137</v>
      </c>
      <c r="N18" s="291" t="s">
        <v>137</v>
      </c>
      <c r="O18" s="291" t="s">
        <v>137</v>
      </c>
      <c r="P18" s="291" t="s">
        <v>137</v>
      </c>
      <c r="Q18" s="284"/>
    </row>
    <row r="19" spans="1:17" ht="14.25" customHeight="1" x14ac:dyDescent="0.2">
      <c r="A19" s="292">
        <v>6</v>
      </c>
      <c r="B19" s="668"/>
      <c r="C19" s="303" t="s">
        <v>80</v>
      </c>
      <c r="D19" s="295" t="s">
        <v>79</v>
      </c>
      <c r="E19" s="291">
        <v>2</v>
      </c>
      <c r="F19" s="291">
        <v>3450</v>
      </c>
      <c r="G19" s="291" t="s">
        <v>137</v>
      </c>
      <c r="H19" s="291" t="s">
        <v>137</v>
      </c>
      <c r="I19" s="291" t="s">
        <v>137</v>
      </c>
      <c r="J19" s="314" t="s">
        <v>137</v>
      </c>
      <c r="K19" s="291" t="s">
        <v>137</v>
      </c>
      <c r="L19" s="291" t="s">
        <v>137</v>
      </c>
      <c r="M19" s="291">
        <v>2</v>
      </c>
      <c r="N19" s="291">
        <v>3450</v>
      </c>
      <c r="O19" s="291" t="s">
        <v>137</v>
      </c>
      <c r="P19" s="291" t="s">
        <v>137</v>
      </c>
      <c r="Q19" s="284"/>
    </row>
    <row r="20" spans="1:17" ht="14.25" customHeight="1" x14ac:dyDescent="0.2">
      <c r="A20" s="296">
        <v>7</v>
      </c>
      <c r="B20" s="669" t="s">
        <v>82</v>
      </c>
      <c r="C20" s="304" t="s">
        <v>77</v>
      </c>
      <c r="D20" s="295" t="s">
        <v>79</v>
      </c>
      <c r="E20" s="291" t="s">
        <v>137</v>
      </c>
      <c r="F20" s="291" t="s">
        <v>137</v>
      </c>
      <c r="G20" s="291" t="s">
        <v>137</v>
      </c>
      <c r="H20" s="291" t="s">
        <v>137</v>
      </c>
      <c r="I20" s="291" t="s">
        <v>137</v>
      </c>
      <c r="J20" s="314" t="s">
        <v>137</v>
      </c>
      <c r="K20" s="291" t="s">
        <v>137</v>
      </c>
      <c r="L20" s="291" t="s">
        <v>137</v>
      </c>
      <c r="M20" s="291" t="s">
        <v>137</v>
      </c>
      <c r="N20" s="291" t="s">
        <v>137</v>
      </c>
      <c r="O20" s="291" t="s">
        <v>137</v>
      </c>
      <c r="P20" s="291" t="s">
        <v>137</v>
      </c>
      <c r="Q20" s="284"/>
    </row>
    <row r="21" spans="1:17" ht="14.25" customHeight="1" x14ac:dyDescent="0.2">
      <c r="A21" s="296">
        <v>8</v>
      </c>
      <c r="B21" s="669"/>
      <c r="C21" s="304" t="s">
        <v>80</v>
      </c>
      <c r="D21" s="295" t="s">
        <v>79</v>
      </c>
      <c r="E21" s="291" t="s">
        <v>137</v>
      </c>
      <c r="F21" s="291" t="s">
        <v>137</v>
      </c>
      <c r="G21" s="291" t="s">
        <v>137</v>
      </c>
      <c r="H21" s="291" t="s">
        <v>137</v>
      </c>
      <c r="I21" s="291" t="s">
        <v>137</v>
      </c>
      <c r="J21" s="314" t="s">
        <v>137</v>
      </c>
      <c r="K21" s="291" t="s">
        <v>137</v>
      </c>
      <c r="L21" s="291" t="s">
        <v>137</v>
      </c>
      <c r="M21" s="291" t="s">
        <v>137</v>
      </c>
      <c r="N21" s="291" t="s">
        <v>137</v>
      </c>
      <c r="O21" s="291" t="s">
        <v>137</v>
      </c>
      <c r="P21" s="291" t="s">
        <v>137</v>
      </c>
      <c r="Q21" s="284"/>
    </row>
    <row r="22" spans="1:17" ht="29.25" customHeight="1" x14ac:dyDescent="0.2">
      <c r="A22" s="297">
        <v>9</v>
      </c>
      <c r="B22" s="669" t="s">
        <v>140</v>
      </c>
      <c r="C22" s="670" t="s">
        <v>436</v>
      </c>
      <c r="D22" s="671"/>
      <c r="E22" s="291" t="s">
        <v>137</v>
      </c>
      <c r="F22" s="291" t="s">
        <v>137</v>
      </c>
      <c r="G22" s="291" t="s">
        <v>137</v>
      </c>
      <c r="H22" s="291" t="s">
        <v>137</v>
      </c>
      <c r="I22" s="291" t="s">
        <v>137</v>
      </c>
      <c r="J22" s="314" t="s">
        <v>137</v>
      </c>
      <c r="K22" s="291" t="s">
        <v>137</v>
      </c>
      <c r="L22" s="291" t="s">
        <v>137</v>
      </c>
      <c r="M22" s="291" t="s">
        <v>137</v>
      </c>
      <c r="N22" s="291" t="s">
        <v>137</v>
      </c>
      <c r="O22" s="291" t="s">
        <v>137</v>
      </c>
      <c r="P22" s="291" t="s">
        <v>137</v>
      </c>
      <c r="Q22" s="284"/>
    </row>
    <row r="23" spans="1:17" ht="16.5" customHeight="1" x14ac:dyDescent="0.2">
      <c r="A23" s="296">
        <v>10</v>
      </c>
      <c r="B23" s="669"/>
      <c r="C23" s="672" t="s">
        <v>83</v>
      </c>
      <c r="D23" s="673"/>
      <c r="E23" s="291" t="s">
        <v>137</v>
      </c>
      <c r="F23" s="291" t="s">
        <v>137</v>
      </c>
      <c r="G23" s="291" t="s">
        <v>137</v>
      </c>
      <c r="H23" s="291" t="s">
        <v>137</v>
      </c>
      <c r="I23" s="291" t="s">
        <v>137</v>
      </c>
      <c r="J23" s="314" t="s">
        <v>137</v>
      </c>
      <c r="K23" s="291" t="s">
        <v>137</v>
      </c>
      <c r="L23" s="291" t="s">
        <v>137</v>
      </c>
      <c r="M23" s="291" t="s">
        <v>137</v>
      </c>
      <c r="N23" s="291" t="s">
        <v>137</v>
      </c>
      <c r="O23" s="291" t="s">
        <v>137</v>
      </c>
      <c r="P23" s="291" t="s">
        <v>137</v>
      </c>
      <c r="Q23" s="284"/>
    </row>
    <row r="24" spans="1:17" ht="28.5" customHeight="1" x14ac:dyDescent="0.2">
      <c r="A24" s="296">
        <v>11</v>
      </c>
      <c r="B24" s="669"/>
      <c r="C24" s="672" t="s">
        <v>84</v>
      </c>
      <c r="D24" s="673"/>
      <c r="E24" s="291" t="s">
        <v>137</v>
      </c>
      <c r="F24" s="291" t="s">
        <v>137</v>
      </c>
      <c r="G24" s="291" t="s">
        <v>137</v>
      </c>
      <c r="H24" s="291" t="s">
        <v>137</v>
      </c>
      <c r="I24" s="291" t="s">
        <v>137</v>
      </c>
      <c r="J24" s="314" t="s">
        <v>137</v>
      </c>
      <c r="K24" s="291" t="s">
        <v>137</v>
      </c>
      <c r="L24" s="291" t="s">
        <v>137</v>
      </c>
      <c r="M24" s="291" t="s">
        <v>137</v>
      </c>
      <c r="N24" s="291" t="s">
        <v>137</v>
      </c>
      <c r="O24" s="291" t="s">
        <v>137</v>
      </c>
      <c r="P24" s="291" t="s">
        <v>137</v>
      </c>
      <c r="Q24" s="284"/>
    </row>
    <row r="25" spans="1:17" ht="18" customHeight="1" x14ac:dyDescent="0.2">
      <c r="A25" s="296">
        <v>12</v>
      </c>
      <c r="B25" s="669"/>
      <c r="C25" s="672" t="s">
        <v>85</v>
      </c>
      <c r="D25" s="673"/>
      <c r="E25" s="291" t="s">
        <v>137</v>
      </c>
      <c r="F25" s="291" t="s">
        <v>137</v>
      </c>
      <c r="G25" s="291" t="s">
        <v>137</v>
      </c>
      <c r="H25" s="291" t="s">
        <v>137</v>
      </c>
      <c r="I25" s="291" t="s">
        <v>137</v>
      </c>
      <c r="J25" s="314" t="s">
        <v>137</v>
      </c>
      <c r="K25" s="291" t="s">
        <v>137</v>
      </c>
      <c r="L25" s="291" t="s">
        <v>137</v>
      </c>
      <c r="M25" s="291" t="s">
        <v>137</v>
      </c>
      <c r="N25" s="291" t="s">
        <v>137</v>
      </c>
      <c r="O25" s="291" t="s">
        <v>137</v>
      </c>
      <c r="P25" s="291" t="s">
        <v>137</v>
      </c>
      <c r="Q25" s="284"/>
    </row>
    <row r="26" spans="1:17" ht="29.25" customHeight="1" x14ac:dyDescent="0.2">
      <c r="A26" s="296">
        <v>13</v>
      </c>
      <c r="B26" s="669"/>
      <c r="C26" s="672" t="s">
        <v>86</v>
      </c>
      <c r="D26" s="673"/>
      <c r="E26" s="291" t="s">
        <v>137</v>
      </c>
      <c r="F26" s="291" t="s">
        <v>137</v>
      </c>
      <c r="G26" s="291" t="s">
        <v>137</v>
      </c>
      <c r="H26" s="291" t="s">
        <v>137</v>
      </c>
      <c r="I26" s="291" t="s">
        <v>137</v>
      </c>
      <c r="J26" s="314" t="s">
        <v>137</v>
      </c>
      <c r="K26" s="291" t="s">
        <v>137</v>
      </c>
      <c r="L26" s="291" t="s">
        <v>137</v>
      </c>
      <c r="M26" s="291" t="s">
        <v>137</v>
      </c>
      <c r="N26" s="291" t="s">
        <v>137</v>
      </c>
      <c r="O26" s="291" t="s">
        <v>137</v>
      </c>
      <c r="P26" s="291" t="s">
        <v>137</v>
      </c>
      <c r="Q26" s="284"/>
    </row>
    <row r="27" spans="1:17" ht="29.25" customHeight="1" x14ac:dyDescent="0.2">
      <c r="A27" s="296">
        <v>14</v>
      </c>
      <c r="B27" s="668"/>
      <c r="C27" s="674" t="s">
        <v>87</v>
      </c>
      <c r="D27" s="675"/>
      <c r="E27" s="291" t="s">
        <v>137</v>
      </c>
      <c r="F27" s="291" t="s">
        <v>137</v>
      </c>
      <c r="G27" s="291" t="s">
        <v>137</v>
      </c>
      <c r="H27" s="291" t="s">
        <v>137</v>
      </c>
      <c r="I27" s="291" t="s">
        <v>137</v>
      </c>
      <c r="J27" s="314" t="s">
        <v>137</v>
      </c>
      <c r="K27" s="291" t="s">
        <v>137</v>
      </c>
      <c r="L27" s="291" t="s">
        <v>137</v>
      </c>
      <c r="M27" s="291" t="s">
        <v>137</v>
      </c>
      <c r="N27" s="291" t="s">
        <v>137</v>
      </c>
      <c r="O27" s="291" t="s">
        <v>137</v>
      </c>
      <c r="P27" s="291" t="s">
        <v>137</v>
      </c>
      <c r="Q27" s="284"/>
    </row>
    <row r="28" spans="1:17" ht="21" customHeight="1" x14ac:dyDescent="0.2">
      <c r="A28" s="296">
        <v>15</v>
      </c>
      <c r="B28" s="657" t="s">
        <v>441</v>
      </c>
      <c r="C28" s="657"/>
      <c r="D28" s="657"/>
      <c r="E28" s="291" t="s">
        <v>137</v>
      </c>
      <c r="F28" s="291" t="s">
        <v>137</v>
      </c>
      <c r="G28" s="291" t="s">
        <v>452</v>
      </c>
      <c r="H28" s="291" t="s">
        <v>452</v>
      </c>
      <c r="I28" s="291" t="s">
        <v>452</v>
      </c>
      <c r="J28" s="314" t="s">
        <v>452</v>
      </c>
      <c r="K28" s="291" t="s">
        <v>452</v>
      </c>
      <c r="L28" s="291" t="s">
        <v>452</v>
      </c>
      <c r="M28" s="291" t="s">
        <v>137</v>
      </c>
      <c r="N28" s="291" t="s">
        <v>137</v>
      </c>
      <c r="O28" s="291" t="s">
        <v>137</v>
      </c>
      <c r="P28" s="291" t="s">
        <v>137</v>
      </c>
      <c r="Q28" s="284"/>
    </row>
    <row r="29" spans="1:17" ht="35.25" customHeight="1" x14ac:dyDescent="0.2">
      <c r="A29" s="296" t="s">
        <v>442</v>
      </c>
      <c r="B29" s="657" t="s">
        <v>440</v>
      </c>
      <c r="C29" s="657"/>
      <c r="D29" s="657"/>
      <c r="E29" s="291" t="s">
        <v>137</v>
      </c>
      <c r="F29" s="291" t="s">
        <v>137</v>
      </c>
      <c r="G29" s="291" t="s">
        <v>452</v>
      </c>
      <c r="H29" s="291" t="s">
        <v>452</v>
      </c>
      <c r="I29" s="291" t="s">
        <v>452</v>
      </c>
      <c r="J29" s="314" t="s">
        <v>452</v>
      </c>
      <c r="K29" s="291" t="s">
        <v>452</v>
      </c>
      <c r="L29" s="291" t="s">
        <v>452</v>
      </c>
      <c r="M29" s="291" t="s">
        <v>137</v>
      </c>
      <c r="N29" s="291" t="s">
        <v>137</v>
      </c>
      <c r="O29" s="291" t="s">
        <v>137</v>
      </c>
      <c r="P29" s="291" t="s">
        <v>137</v>
      </c>
      <c r="Q29" s="284"/>
    </row>
    <row r="30" spans="1:17" ht="17.25" customHeight="1" x14ac:dyDescent="0.2">
      <c r="A30" s="306">
        <v>16</v>
      </c>
      <c r="B30" s="658" t="s">
        <v>88</v>
      </c>
      <c r="C30" s="658"/>
      <c r="D30" s="659"/>
      <c r="E30" s="307">
        <f t="shared" ref="E30:O30" si="0">SUM(E14:E28)</f>
        <v>2</v>
      </c>
      <c r="F30" s="307">
        <f t="shared" si="0"/>
        <v>3450</v>
      </c>
      <c r="G30" s="307">
        <f t="shared" si="0"/>
        <v>0</v>
      </c>
      <c r="H30" s="307">
        <f t="shared" si="0"/>
        <v>0</v>
      </c>
      <c r="I30" s="307">
        <f t="shared" si="0"/>
        <v>0</v>
      </c>
      <c r="J30" s="307">
        <f t="shared" si="0"/>
        <v>0</v>
      </c>
      <c r="K30" s="307">
        <f t="shared" si="0"/>
        <v>0</v>
      </c>
      <c r="L30" s="307">
        <f t="shared" si="0"/>
        <v>0</v>
      </c>
      <c r="M30" s="307">
        <f t="shared" si="0"/>
        <v>2</v>
      </c>
      <c r="N30" s="307">
        <f t="shared" si="0"/>
        <v>3450</v>
      </c>
      <c r="O30" s="307">
        <f t="shared" si="0"/>
        <v>0</v>
      </c>
      <c r="P30" s="307">
        <f>SUM(P14:P28)</f>
        <v>0</v>
      </c>
      <c r="Q30" s="284"/>
    </row>
    <row r="31" spans="1:17" ht="33.75" customHeight="1" x14ac:dyDescent="0.2">
      <c r="A31" s="660">
        <v>17</v>
      </c>
      <c r="B31" s="661" t="s">
        <v>443</v>
      </c>
      <c r="C31" s="661"/>
      <c r="D31" s="661"/>
      <c r="E31" s="661"/>
      <c r="F31" s="661"/>
      <c r="G31" s="661"/>
      <c r="H31" s="661"/>
      <c r="I31" s="661"/>
      <c r="J31" s="661"/>
      <c r="K31" s="661"/>
      <c r="L31" s="661"/>
      <c r="M31" s="661"/>
      <c r="N31" s="661"/>
      <c r="O31" s="661"/>
      <c r="P31" s="661"/>
      <c r="Q31" s="301"/>
    </row>
    <row r="32" spans="1:17" ht="12.75" customHeight="1" x14ac:dyDescent="0.2">
      <c r="A32" s="660"/>
      <c r="B32" s="662" t="s">
        <v>445</v>
      </c>
      <c r="C32" s="662"/>
      <c r="D32" s="662"/>
      <c r="E32" s="662" t="s">
        <v>447</v>
      </c>
      <c r="F32" s="662"/>
      <c r="G32" s="662" t="s">
        <v>448</v>
      </c>
      <c r="H32" s="662"/>
      <c r="I32" s="662"/>
      <c r="J32" s="662" t="s">
        <v>449</v>
      </c>
      <c r="K32" s="662"/>
      <c r="L32" s="662"/>
      <c r="M32" s="662" t="s">
        <v>450</v>
      </c>
      <c r="N32" s="662"/>
      <c r="O32" s="662" t="s">
        <v>451</v>
      </c>
      <c r="P32" s="662"/>
      <c r="Q32" s="301"/>
    </row>
    <row r="33" spans="1:17" ht="12.75" customHeight="1" x14ac:dyDescent="0.2">
      <c r="A33" s="660"/>
      <c r="B33" s="662" t="s">
        <v>444</v>
      </c>
      <c r="C33" s="662"/>
      <c r="D33" s="662"/>
      <c r="E33" s="662"/>
      <c r="F33" s="662"/>
      <c r="G33" s="662"/>
      <c r="H33" s="662"/>
      <c r="I33" s="662"/>
      <c r="J33" s="662"/>
      <c r="K33" s="662"/>
      <c r="L33" s="662"/>
      <c r="M33" s="662"/>
      <c r="N33" s="662"/>
      <c r="O33" s="662"/>
      <c r="P33" s="662"/>
    </row>
    <row r="34" spans="1:17" ht="12.75" customHeight="1" x14ac:dyDescent="0.2">
      <c r="A34" s="660"/>
      <c r="B34" s="662" t="s">
        <v>446</v>
      </c>
      <c r="C34" s="662"/>
      <c r="D34" s="662"/>
      <c r="E34" s="662"/>
      <c r="F34" s="662"/>
      <c r="G34" s="662"/>
      <c r="H34" s="662"/>
      <c r="I34" s="662"/>
      <c r="J34" s="662"/>
      <c r="K34" s="662"/>
      <c r="L34" s="662"/>
      <c r="M34" s="662"/>
      <c r="N34" s="662"/>
      <c r="O34" s="662"/>
      <c r="P34" s="662"/>
    </row>
    <row r="35" spans="1:17" ht="12.75" customHeight="1" x14ac:dyDescent="0.2">
      <c r="A35" s="298"/>
      <c r="B35" s="305"/>
      <c r="C35" s="305"/>
      <c r="D35" s="305"/>
      <c r="E35" s="305"/>
      <c r="F35" s="305"/>
      <c r="G35" s="305"/>
      <c r="H35" s="305"/>
      <c r="I35" s="305"/>
      <c r="J35" s="315"/>
      <c r="K35" s="305"/>
      <c r="L35" s="305"/>
      <c r="M35" s="305"/>
      <c r="N35" s="305"/>
      <c r="O35" s="305"/>
      <c r="P35" s="305"/>
    </row>
    <row r="36" spans="1:17" x14ac:dyDescent="0.2">
      <c r="B36" s="276"/>
      <c r="C36" s="276"/>
      <c r="D36" s="276"/>
      <c r="E36" s="276"/>
      <c r="F36" s="276"/>
      <c r="G36" s="276"/>
      <c r="H36" s="276"/>
      <c r="I36" s="276"/>
      <c r="J36" s="308"/>
      <c r="K36" s="276"/>
      <c r="L36" s="276"/>
      <c r="M36" s="276"/>
      <c r="N36" s="276"/>
      <c r="O36" s="276"/>
      <c r="P36" s="277" t="s">
        <v>455</v>
      </c>
    </row>
    <row r="37" spans="1:17" x14ac:dyDescent="0.2">
      <c r="B37" s="276"/>
      <c r="C37" s="276"/>
      <c r="D37" s="276"/>
      <c r="E37" s="276"/>
      <c r="F37" s="276"/>
      <c r="G37" s="276"/>
      <c r="H37" s="276"/>
      <c r="I37" s="276"/>
      <c r="J37" s="308"/>
      <c r="K37" s="276"/>
      <c r="L37" s="276"/>
      <c r="M37" s="276"/>
      <c r="N37" s="276"/>
      <c r="O37" s="276"/>
      <c r="P37" s="270" t="s">
        <v>418</v>
      </c>
    </row>
    <row r="38" spans="1:17" x14ac:dyDescent="0.2">
      <c r="A38" s="278"/>
      <c r="B38" s="278"/>
      <c r="C38" s="278"/>
      <c r="D38" s="278"/>
      <c r="E38" s="278"/>
      <c r="F38" s="278"/>
      <c r="G38" s="278"/>
      <c r="H38" s="278"/>
      <c r="I38" s="278"/>
      <c r="J38" s="309"/>
      <c r="K38" s="278"/>
      <c r="L38" s="278"/>
      <c r="M38" s="278"/>
      <c r="N38" s="278"/>
      <c r="O38" s="278"/>
      <c r="P38" s="277" t="s">
        <v>64</v>
      </c>
    </row>
    <row r="39" spans="1:17" ht="18" x14ac:dyDescent="0.25">
      <c r="A39" s="676" t="s">
        <v>437</v>
      </c>
      <c r="B39" s="676"/>
      <c r="C39" s="676"/>
      <c r="D39" s="676"/>
      <c r="E39" s="676"/>
      <c r="F39" s="676"/>
      <c r="G39" s="676"/>
      <c r="H39" s="676"/>
      <c r="I39" s="676"/>
      <c r="J39" s="676"/>
      <c r="K39" s="676"/>
      <c r="L39" s="676"/>
      <c r="M39" s="676"/>
      <c r="N39" s="676"/>
      <c r="O39" s="676"/>
      <c r="P39" s="676"/>
    </row>
    <row r="40" spans="1:17" ht="18.75" x14ac:dyDescent="0.3">
      <c r="A40" s="676" t="s">
        <v>438</v>
      </c>
      <c r="B40" s="676"/>
      <c r="C40" s="676"/>
      <c r="D40" s="676"/>
      <c r="E40" s="676"/>
      <c r="F40" s="676"/>
      <c r="G40" s="676"/>
      <c r="H40" s="676"/>
      <c r="I40" s="676"/>
      <c r="J40" s="676"/>
      <c r="K40" s="676"/>
      <c r="L40" s="676"/>
      <c r="M40" s="676"/>
      <c r="N40" s="676"/>
      <c r="O40" s="676"/>
      <c r="P40" s="676"/>
    </row>
    <row r="41" spans="1:17" ht="12" customHeight="1" x14ac:dyDescent="0.25">
      <c r="A41" s="279"/>
      <c r="B41" s="280"/>
      <c r="C41" s="280"/>
      <c r="D41" s="280"/>
      <c r="E41" s="280"/>
      <c r="F41" s="280"/>
      <c r="G41" s="280"/>
      <c r="H41" s="281"/>
      <c r="I41" s="282" t="s">
        <v>11</v>
      </c>
      <c r="K41" s="281"/>
      <c r="L41" s="281"/>
      <c r="M41" s="281"/>
      <c r="N41" s="281"/>
      <c r="O41" s="280"/>
      <c r="P41" s="280"/>
    </row>
    <row r="42" spans="1:17" ht="8.25" customHeight="1" x14ac:dyDescent="0.2">
      <c r="B42" s="283"/>
      <c r="C42" s="283"/>
      <c r="D42" s="283"/>
      <c r="E42" s="283"/>
      <c r="F42" s="283"/>
      <c r="G42" s="283"/>
      <c r="H42" s="283"/>
      <c r="I42" s="283"/>
      <c r="J42" s="311"/>
      <c r="K42" s="283"/>
      <c r="L42" s="283"/>
      <c r="M42" s="283"/>
      <c r="N42" s="283"/>
      <c r="O42" s="283"/>
      <c r="P42" s="283"/>
    </row>
    <row r="43" spans="1:17" ht="14.25" customHeight="1" x14ac:dyDescent="0.25">
      <c r="A43" s="679" t="s">
        <v>576</v>
      </c>
      <c r="B43" s="679"/>
      <c r="C43" s="679"/>
      <c r="D43" s="679"/>
      <c r="E43" s="679"/>
      <c r="F43" s="679"/>
      <c r="G43" s="679"/>
      <c r="H43" s="679"/>
      <c r="I43" s="679"/>
      <c r="J43" s="679"/>
      <c r="K43" s="679"/>
      <c r="L43" s="679"/>
      <c r="M43" s="679"/>
      <c r="N43" s="679"/>
      <c r="O43" s="679"/>
      <c r="P43" s="679"/>
    </row>
    <row r="44" spans="1:17" ht="34.5" customHeight="1" thickBot="1" x14ac:dyDescent="0.25">
      <c r="A44" s="680" t="s">
        <v>66</v>
      </c>
      <c r="B44" s="682" t="s">
        <v>67</v>
      </c>
      <c r="C44" s="682"/>
      <c r="D44" s="682"/>
      <c r="E44" s="683" t="s">
        <v>90</v>
      </c>
      <c r="F44" s="683"/>
      <c r="G44" s="684" t="s">
        <v>68</v>
      </c>
      <c r="H44" s="684"/>
      <c r="I44" s="684"/>
      <c r="J44" s="684"/>
      <c r="K44" s="684"/>
      <c r="L44" s="684"/>
      <c r="M44" s="683" t="s">
        <v>89</v>
      </c>
      <c r="N44" s="683"/>
      <c r="O44" s="683" t="s">
        <v>69</v>
      </c>
      <c r="P44" s="685"/>
      <c r="Q44" s="284"/>
    </row>
    <row r="45" spans="1:17" ht="13.5" thickBot="1" x14ac:dyDescent="0.25">
      <c r="A45" s="680"/>
      <c r="B45" s="682"/>
      <c r="C45" s="682"/>
      <c r="D45" s="682"/>
      <c r="E45" s="686" t="s">
        <v>70</v>
      </c>
      <c r="F45" s="686" t="s">
        <v>439</v>
      </c>
      <c r="G45" s="686" t="s">
        <v>70</v>
      </c>
      <c r="H45" s="686" t="s">
        <v>439</v>
      </c>
      <c r="I45" s="687" t="s">
        <v>71</v>
      </c>
      <c r="J45" s="687"/>
      <c r="K45" s="687"/>
      <c r="L45" s="687"/>
      <c r="M45" s="686" t="s">
        <v>70</v>
      </c>
      <c r="N45" s="688" t="s">
        <v>439</v>
      </c>
      <c r="O45" s="686" t="s">
        <v>70</v>
      </c>
      <c r="P45" s="689" t="s">
        <v>439</v>
      </c>
      <c r="Q45" s="284"/>
    </row>
    <row r="46" spans="1:17" ht="13.5" thickBot="1" x14ac:dyDescent="0.25">
      <c r="A46" s="680"/>
      <c r="B46" s="682"/>
      <c r="C46" s="682"/>
      <c r="D46" s="682"/>
      <c r="E46" s="686"/>
      <c r="F46" s="686"/>
      <c r="G46" s="686"/>
      <c r="H46" s="686"/>
      <c r="I46" s="691" t="s">
        <v>72</v>
      </c>
      <c r="J46" s="689" t="s">
        <v>73</v>
      </c>
      <c r="K46" s="689"/>
      <c r="L46" s="689"/>
      <c r="M46" s="686"/>
      <c r="N46" s="688"/>
      <c r="O46" s="686"/>
      <c r="P46" s="690"/>
      <c r="Q46" s="284"/>
    </row>
    <row r="47" spans="1:17" ht="53.25" customHeight="1" thickBot="1" x14ac:dyDescent="0.25">
      <c r="A47" s="680"/>
      <c r="B47" s="682"/>
      <c r="C47" s="682"/>
      <c r="D47" s="682"/>
      <c r="E47" s="686"/>
      <c r="F47" s="686"/>
      <c r="G47" s="686"/>
      <c r="H47" s="686"/>
      <c r="I47" s="691"/>
      <c r="J47" s="312" t="s">
        <v>384</v>
      </c>
      <c r="K47" s="285" t="s">
        <v>74</v>
      </c>
      <c r="L47" s="286" t="s">
        <v>75</v>
      </c>
      <c r="M47" s="686"/>
      <c r="N47" s="688"/>
      <c r="O47" s="686"/>
      <c r="P47" s="689"/>
      <c r="Q47" s="284"/>
    </row>
    <row r="48" spans="1:17" x14ac:dyDescent="0.2">
      <c r="A48" s="681"/>
      <c r="B48" s="682">
        <v>1</v>
      </c>
      <c r="C48" s="682"/>
      <c r="D48" s="682"/>
      <c r="E48" s="287">
        <v>2</v>
      </c>
      <c r="F48" s="287">
        <v>3</v>
      </c>
      <c r="G48" s="287">
        <v>4</v>
      </c>
      <c r="H48" s="287">
        <v>5</v>
      </c>
      <c r="I48" s="287">
        <v>6</v>
      </c>
      <c r="J48" s="313">
        <v>7</v>
      </c>
      <c r="K48" s="287">
        <v>8</v>
      </c>
      <c r="L48" s="287">
        <v>9</v>
      </c>
      <c r="M48" s="287">
        <v>10</v>
      </c>
      <c r="N48" s="287">
        <v>11</v>
      </c>
      <c r="O48" s="287">
        <v>12</v>
      </c>
      <c r="P48" s="288">
        <v>13</v>
      </c>
      <c r="Q48" s="284"/>
    </row>
    <row r="49" spans="1:17" ht="18" customHeight="1" thickBot="1" x14ac:dyDescent="0.25">
      <c r="A49" s="289">
        <v>1</v>
      </c>
      <c r="B49" s="663" t="s">
        <v>76</v>
      </c>
      <c r="C49" s="665" t="s">
        <v>77</v>
      </c>
      <c r="D49" s="290" t="s">
        <v>78</v>
      </c>
      <c r="E49" s="291" t="s">
        <v>137</v>
      </c>
      <c r="F49" s="291" t="s">
        <v>137</v>
      </c>
      <c r="G49" s="291" t="s">
        <v>137</v>
      </c>
      <c r="H49" s="291" t="s">
        <v>137</v>
      </c>
      <c r="I49" s="291" t="s">
        <v>137</v>
      </c>
      <c r="J49" s="314" t="s">
        <v>137</v>
      </c>
      <c r="K49" s="291" t="s">
        <v>137</v>
      </c>
      <c r="L49" s="291" t="s">
        <v>137</v>
      </c>
      <c r="M49" s="291" t="s">
        <v>137</v>
      </c>
      <c r="N49" s="291" t="s">
        <v>137</v>
      </c>
      <c r="O49" s="291" t="s">
        <v>137</v>
      </c>
      <c r="P49" s="291" t="s">
        <v>137</v>
      </c>
      <c r="Q49" s="284"/>
    </row>
    <row r="50" spans="1:17" ht="18" customHeight="1" thickBot="1" x14ac:dyDescent="0.25">
      <c r="A50" s="292">
        <v>2</v>
      </c>
      <c r="B50" s="664"/>
      <c r="C50" s="666"/>
      <c r="D50" s="293" t="s">
        <v>79</v>
      </c>
      <c r="E50" s="291" t="s">
        <v>137</v>
      </c>
      <c r="F50" s="291" t="s">
        <v>137</v>
      </c>
      <c r="G50" s="291" t="s">
        <v>137</v>
      </c>
      <c r="H50" s="291" t="s">
        <v>137</v>
      </c>
      <c r="I50" s="291" t="s">
        <v>137</v>
      </c>
      <c r="J50" s="314" t="s">
        <v>137</v>
      </c>
      <c r="K50" s="291" t="s">
        <v>137</v>
      </c>
      <c r="L50" s="291" t="s">
        <v>137</v>
      </c>
      <c r="M50" s="291" t="s">
        <v>137</v>
      </c>
      <c r="N50" s="291" t="s">
        <v>137</v>
      </c>
      <c r="O50" s="291" t="s">
        <v>137</v>
      </c>
      <c r="P50" s="291" t="s">
        <v>137</v>
      </c>
      <c r="Q50" s="284"/>
    </row>
    <row r="51" spans="1:17" ht="18" customHeight="1" thickBot="1" x14ac:dyDescent="0.25">
      <c r="A51" s="292">
        <v>3</v>
      </c>
      <c r="B51" s="664"/>
      <c r="C51" s="667" t="s">
        <v>80</v>
      </c>
      <c r="D51" s="294" t="s">
        <v>78</v>
      </c>
      <c r="E51" s="291" t="s">
        <v>137</v>
      </c>
      <c r="F51" s="291" t="s">
        <v>137</v>
      </c>
      <c r="G51" s="291" t="s">
        <v>137</v>
      </c>
      <c r="H51" s="291" t="s">
        <v>137</v>
      </c>
      <c r="I51" s="291" t="s">
        <v>137</v>
      </c>
      <c r="J51" s="314" t="s">
        <v>137</v>
      </c>
      <c r="K51" s="291" t="s">
        <v>137</v>
      </c>
      <c r="L51" s="291" t="s">
        <v>137</v>
      </c>
      <c r="M51" s="291" t="s">
        <v>137</v>
      </c>
      <c r="N51" s="291" t="s">
        <v>137</v>
      </c>
      <c r="O51" s="291" t="s">
        <v>137</v>
      </c>
      <c r="P51" s="291" t="s">
        <v>137</v>
      </c>
      <c r="Q51" s="284"/>
    </row>
    <row r="52" spans="1:17" ht="18" customHeight="1" x14ac:dyDescent="0.2">
      <c r="A52" s="292">
        <v>4</v>
      </c>
      <c r="B52" s="664"/>
      <c r="C52" s="667"/>
      <c r="D52" s="294" t="s">
        <v>79</v>
      </c>
      <c r="E52" s="291" t="s">
        <v>137</v>
      </c>
      <c r="F52" s="291" t="s">
        <v>137</v>
      </c>
      <c r="G52" s="291" t="s">
        <v>137</v>
      </c>
      <c r="H52" s="291" t="s">
        <v>137</v>
      </c>
      <c r="I52" s="291" t="s">
        <v>137</v>
      </c>
      <c r="J52" s="314" t="s">
        <v>137</v>
      </c>
      <c r="K52" s="291" t="s">
        <v>137</v>
      </c>
      <c r="L52" s="291" t="s">
        <v>137</v>
      </c>
      <c r="M52" s="291" t="s">
        <v>137</v>
      </c>
      <c r="N52" s="291" t="s">
        <v>137</v>
      </c>
      <c r="O52" s="291" t="s">
        <v>137</v>
      </c>
      <c r="P52" s="291" t="s">
        <v>137</v>
      </c>
      <c r="Q52" s="284"/>
    </row>
    <row r="53" spans="1:17" ht="18" customHeight="1" x14ac:dyDescent="0.2">
      <c r="A53" s="292">
        <v>5</v>
      </c>
      <c r="B53" s="668" t="s">
        <v>81</v>
      </c>
      <c r="C53" s="303" t="s">
        <v>77</v>
      </c>
      <c r="D53" s="295" t="s">
        <v>79</v>
      </c>
      <c r="E53" s="291" t="s">
        <v>137</v>
      </c>
      <c r="F53" s="291" t="s">
        <v>137</v>
      </c>
      <c r="G53" s="291" t="s">
        <v>137</v>
      </c>
      <c r="H53" s="291" t="s">
        <v>137</v>
      </c>
      <c r="I53" s="291" t="s">
        <v>137</v>
      </c>
      <c r="J53" s="314" t="s">
        <v>137</v>
      </c>
      <c r="K53" s="291" t="s">
        <v>137</v>
      </c>
      <c r="L53" s="291" t="s">
        <v>137</v>
      </c>
      <c r="M53" s="291" t="s">
        <v>137</v>
      </c>
      <c r="N53" s="291" t="s">
        <v>137</v>
      </c>
      <c r="O53" s="291" t="s">
        <v>137</v>
      </c>
      <c r="P53" s="291" t="s">
        <v>137</v>
      </c>
      <c r="Q53" s="284"/>
    </row>
    <row r="54" spans="1:17" ht="18" customHeight="1" x14ac:dyDescent="0.2">
      <c r="A54" s="292">
        <v>6</v>
      </c>
      <c r="B54" s="668"/>
      <c r="C54" s="303" t="s">
        <v>80</v>
      </c>
      <c r="D54" s="295" t="s">
        <v>79</v>
      </c>
      <c r="E54" s="291" t="s">
        <v>137</v>
      </c>
      <c r="F54" s="291" t="s">
        <v>137</v>
      </c>
      <c r="G54" s="291" t="s">
        <v>137</v>
      </c>
      <c r="H54" s="291" t="s">
        <v>137</v>
      </c>
      <c r="I54" s="291" t="s">
        <v>137</v>
      </c>
      <c r="J54" s="314" t="s">
        <v>137</v>
      </c>
      <c r="K54" s="291" t="s">
        <v>137</v>
      </c>
      <c r="L54" s="291" t="s">
        <v>137</v>
      </c>
      <c r="M54" s="291" t="s">
        <v>137</v>
      </c>
      <c r="N54" s="291" t="s">
        <v>137</v>
      </c>
      <c r="O54" s="291" t="s">
        <v>137</v>
      </c>
      <c r="P54" s="291" t="s">
        <v>137</v>
      </c>
      <c r="Q54" s="284"/>
    </row>
    <row r="55" spans="1:17" ht="18" customHeight="1" x14ac:dyDescent="0.2">
      <c r="A55" s="296">
        <v>7</v>
      </c>
      <c r="B55" s="669" t="s">
        <v>82</v>
      </c>
      <c r="C55" s="304" t="s">
        <v>77</v>
      </c>
      <c r="D55" s="295" t="s">
        <v>79</v>
      </c>
      <c r="E55" s="291" t="s">
        <v>137</v>
      </c>
      <c r="F55" s="291" t="s">
        <v>137</v>
      </c>
      <c r="G55" s="291" t="s">
        <v>137</v>
      </c>
      <c r="H55" s="291" t="s">
        <v>137</v>
      </c>
      <c r="I55" s="291" t="s">
        <v>137</v>
      </c>
      <c r="J55" s="314" t="s">
        <v>137</v>
      </c>
      <c r="K55" s="291" t="s">
        <v>137</v>
      </c>
      <c r="L55" s="291" t="s">
        <v>137</v>
      </c>
      <c r="M55" s="291" t="s">
        <v>137</v>
      </c>
      <c r="N55" s="291" t="s">
        <v>137</v>
      </c>
      <c r="O55" s="291" t="s">
        <v>137</v>
      </c>
      <c r="P55" s="291" t="s">
        <v>137</v>
      </c>
      <c r="Q55" s="284"/>
    </row>
    <row r="56" spans="1:17" ht="18" customHeight="1" x14ac:dyDescent="0.2">
      <c r="A56" s="296">
        <v>8</v>
      </c>
      <c r="B56" s="669"/>
      <c r="C56" s="304" t="s">
        <v>80</v>
      </c>
      <c r="D56" s="295" t="s">
        <v>79</v>
      </c>
      <c r="E56" s="291" t="s">
        <v>137</v>
      </c>
      <c r="F56" s="291" t="s">
        <v>137</v>
      </c>
      <c r="G56" s="291" t="s">
        <v>137</v>
      </c>
      <c r="H56" s="291" t="s">
        <v>137</v>
      </c>
      <c r="I56" s="291" t="s">
        <v>137</v>
      </c>
      <c r="J56" s="314" t="s">
        <v>137</v>
      </c>
      <c r="K56" s="291" t="s">
        <v>137</v>
      </c>
      <c r="L56" s="291" t="s">
        <v>137</v>
      </c>
      <c r="M56" s="291" t="s">
        <v>137</v>
      </c>
      <c r="N56" s="291" t="s">
        <v>137</v>
      </c>
      <c r="O56" s="291" t="s">
        <v>137</v>
      </c>
      <c r="P56" s="291" t="s">
        <v>137</v>
      </c>
      <c r="Q56" s="284"/>
    </row>
    <row r="57" spans="1:17" ht="27" customHeight="1" x14ac:dyDescent="0.2">
      <c r="A57" s="297">
        <v>9</v>
      </c>
      <c r="B57" s="669" t="s">
        <v>140</v>
      </c>
      <c r="C57" s="670" t="s">
        <v>436</v>
      </c>
      <c r="D57" s="671"/>
      <c r="E57" s="291" t="s">
        <v>137</v>
      </c>
      <c r="F57" s="291" t="s">
        <v>137</v>
      </c>
      <c r="G57" s="291" t="s">
        <v>137</v>
      </c>
      <c r="H57" s="291" t="s">
        <v>137</v>
      </c>
      <c r="I57" s="291" t="s">
        <v>137</v>
      </c>
      <c r="J57" s="314" t="s">
        <v>137</v>
      </c>
      <c r="K57" s="291" t="s">
        <v>137</v>
      </c>
      <c r="L57" s="291" t="s">
        <v>137</v>
      </c>
      <c r="M57" s="291" t="s">
        <v>137</v>
      </c>
      <c r="N57" s="291" t="s">
        <v>137</v>
      </c>
      <c r="O57" s="291" t="s">
        <v>137</v>
      </c>
      <c r="P57" s="291" t="s">
        <v>137</v>
      </c>
      <c r="Q57" s="284"/>
    </row>
    <row r="58" spans="1:17" ht="18" customHeight="1" x14ac:dyDescent="0.2">
      <c r="A58" s="296">
        <v>10</v>
      </c>
      <c r="B58" s="669"/>
      <c r="C58" s="672" t="s">
        <v>83</v>
      </c>
      <c r="D58" s="673"/>
      <c r="E58" s="291" t="s">
        <v>137</v>
      </c>
      <c r="F58" s="291" t="s">
        <v>137</v>
      </c>
      <c r="G58" s="291" t="s">
        <v>137</v>
      </c>
      <c r="H58" s="291" t="s">
        <v>137</v>
      </c>
      <c r="I58" s="291" t="s">
        <v>137</v>
      </c>
      <c r="J58" s="314" t="s">
        <v>137</v>
      </c>
      <c r="K58" s="291" t="s">
        <v>137</v>
      </c>
      <c r="L58" s="291" t="s">
        <v>137</v>
      </c>
      <c r="M58" s="291" t="s">
        <v>137</v>
      </c>
      <c r="N58" s="291" t="s">
        <v>137</v>
      </c>
      <c r="O58" s="291" t="s">
        <v>137</v>
      </c>
      <c r="P58" s="291" t="s">
        <v>137</v>
      </c>
      <c r="Q58" s="284"/>
    </row>
    <row r="59" spans="1:17" ht="23.25" customHeight="1" x14ac:dyDescent="0.2">
      <c r="A59" s="296">
        <v>11</v>
      </c>
      <c r="B59" s="669"/>
      <c r="C59" s="672" t="s">
        <v>84</v>
      </c>
      <c r="D59" s="673"/>
      <c r="E59" s="291" t="s">
        <v>137</v>
      </c>
      <c r="F59" s="291" t="s">
        <v>137</v>
      </c>
      <c r="G59" s="291" t="s">
        <v>137</v>
      </c>
      <c r="H59" s="291" t="s">
        <v>137</v>
      </c>
      <c r="I59" s="291" t="s">
        <v>137</v>
      </c>
      <c r="J59" s="314" t="s">
        <v>137</v>
      </c>
      <c r="K59" s="291" t="s">
        <v>137</v>
      </c>
      <c r="L59" s="291" t="s">
        <v>137</v>
      </c>
      <c r="M59" s="291" t="s">
        <v>137</v>
      </c>
      <c r="N59" s="291" t="s">
        <v>137</v>
      </c>
      <c r="O59" s="291" t="s">
        <v>137</v>
      </c>
      <c r="P59" s="291" t="s">
        <v>137</v>
      </c>
      <c r="Q59" s="284"/>
    </row>
    <row r="60" spans="1:17" ht="18" customHeight="1" x14ac:dyDescent="0.2">
      <c r="A60" s="296">
        <v>12</v>
      </c>
      <c r="B60" s="669"/>
      <c r="C60" s="672" t="s">
        <v>85</v>
      </c>
      <c r="D60" s="673"/>
      <c r="E60" s="291" t="s">
        <v>137</v>
      </c>
      <c r="F60" s="291" t="s">
        <v>137</v>
      </c>
      <c r="G60" s="291" t="s">
        <v>137</v>
      </c>
      <c r="H60" s="291" t="s">
        <v>137</v>
      </c>
      <c r="I60" s="291" t="s">
        <v>137</v>
      </c>
      <c r="J60" s="314" t="s">
        <v>137</v>
      </c>
      <c r="K60" s="291" t="s">
        <v>137</v>
      </c>
      <c r="L60" s="291" t="s">
        <v>137</v>
      </c>
      <c r="M60" s="291" t="s">
        <v>137</v>
      </c>
      <c r="N60" s="291" t="s">
        <v>137</v>
      </c>
      <c r="O60" s="291" t="s">
        <v>137</v>
      </c>
      <c r="P60" s="291" t="s">
        <v>137</v>
      </c>
      <c r="Q60" s="284"/>
    </row>
    <row r="61" spans="1:17" ht="23.25" customHeight="1" x14ac:dyDescent="0.2">
      <c r="A61" s="296">
        <v>13</v>
      </c>
      <c r="B61" s="669"/>
      <c r="C61" s="672" t="s">
        <v>86</v>
      </c>
      <c r="D61" s="673"/>
      <c r="E61" s="291" t="s">
        <v>137</v>
      </c>
      <c r="F61" s="291" t="s">
        <v>137</v>
      </c>
      <c r="G61" s="291" t="s">
        <v>137</v>
      </c>
      <c r="H61" s="291" t="s">
        <v>137</v>
      </c>
      <c r="I61" s="291" t="s">
        <v>137</v>
      </c>
      <c r="J61" s="314" t="s">
        <v>137</v>
      </c>
      <c r="K61" s="291" t="s">
        <v>137</v>
      </c>
      <c r="L61" s="291" t="s">
        <v>137</v>
      </c>
      <c r="M61" s="291" t="s">
        <v>137</v>
      </c>
      <c r="N61" s="291" t="s">
        <v>137</v>
      </c>
      <c r="O61" s="291" t="s">
        <v>137</v>
      </c>
      <c r="P61" s="291" t="s">
        <v>137</v>
      </c>
      <c r="Q61" s="284"/>
    </row>
    <row r="62" spans="1:17" ht="24" customHeight="1" x14ac:dyDescent="0.2">
      <c r="A62" s="296">
        <v>14</v>
      </c>
      <c r="B62" s="668"/>
      <c r="C62" s="674" t="s">
        <v>87</v>
      </c>
      <c r="D62" s="675"/>
      <c r="E62" s="291" t="s">
        <v>137</v>
      </c>
      <c r="F62" s="291" t="s">
        <v>137</v>
      </c>
      <c r="G62" s="291" t="s">
        <v>137</v>
      </c>
      <c r="H62" s="291" t="s">
        <v>137</v>
      </c>
      <c r="I62" s="291" t="s">
        <v>137</v>
      </c>
      <c r="J62" s="314" t="s">
        <v>137</v>
      </c>
      <c r="K62" s="291" t="s">
        <v>137</v>
      </c>
      <c r="L62" s="291" t="s">
        <v>137</v>
      </c>
      <c r="M62" s="291" t="s">
        <v>137</v>
      </c>
      <c r="N62" s="291" t="s">
        <v>137</v>
      </c>
      <c r="O62" s="291" t="s">
        <v>137</v>
      </c>
      <c r="P62" s="291" t="s">
        <v>137</v>
      </c>
      <c r="Q62" s="284"/>
    </row>
    <row r="63" spans="1:17" ht="18" customHeight="1" x14ac:dyDescent="0.2">
      <c r="A63" s="296">
        <v>15</v>
      </c>
      <c r="B63" s="657" t="s">
        <v>441</v>
      </c>
      <c r="C63" s="657"/>
      <c r="D63" s="657"/>
      <c r="E63" s="291" t="s">
        <v>137</v>
      </c>
      <c r="F63" s="291" t="s">
        <v>137</v>
      </c>
      <c r="G63" s="291" t="s">
        <v>452</v>
      </c>
      <c r="H63" s="291" t="s">
        <v>452</v>
      </c>
      <c r="I63" s="291" t="s">
        <v>452</v>
      </c>
      <c r="J63" s="314" t="s">
        <v>452</v>
      </c>
      <c r="K63" s="291" t="s">
        <v>452</v>
      </c>
      <c r="L63" s="291" t="s">
        <v>452</v>
      </c>
      <c r="M63" s="291" t="s">
        <v>137</v>
      </c>
      <c r="N63" s="291" t="s">
        <v>137</v>
      </c>
      <c r="O63" s="291" t="s">
        <v>137</v>
      </c>
      <c r="P63" s="291" t="s">
        <v>137</v>
      </c>
      <c r="Q63" s="284"/>
    </row>
    <row r="64" spans="1:17" ht="31.5" customHeight="1" x14ac:dyDescent="0.2">
      <c r="A64" s="296" t="s">
        <v>442</v>
      </c>
      <c r="B64" s="657" t="s">
        <v>440</v>
      </c>
      <c r="C64" s="657"/>
      <c r="D64" s="657"/>
      <c r="E64" s="291" t="s">
        <v>137</v>
      </c>
      <c r="F64" s="291" t="s">
        <v>137</v>
      </c>
      <c r="G64" s="291" t="s">
        <v>452</v>
      </c>
      <c r="H64" s="291" t="s">
        <v>452</v>
      </c>
      <c r="I64" s="291" t="s">
        <v>452</v>
      </c>
      <c r="J64" s="314" t="s">
        <v>452</v>
      </c>
      <c r="K64" s="291" t="s">
        <v>452</v>
      </c>
      <c r="L64" s="291" t="s">
        <v>452</v>
      </c>
      <c r="M64" s="291" t="s">
        <v>137</v>
      </c>
      <c r="N64" s="291" t="s">
        <v>137</v>
      </c>
      <c r="O64" s="291" t="s">
        <v>137</v>
      </c>
      <c r="P64" s="291" t="s">
        <v>137</v>
      </c>
      <c r="Q64" s="284"/>
    </row>
    <row r="65" spans="1:17" ht="18" customHeight="1" x14ac:dyDescent="0.2">
      <c r="A65" s="306">
        <v>16</v>
      </c>
      <c r="B65" s="658" t="s">
        <v>88</v>
      </c>
      <c r="C65" s="658"/>
      <c r="D65" s="659"/>
      <c r="E65" s="307">
        <f t="shared" ref="E65:O65" si="1">SUM(E49:E63)</f>
        <v>0</v>
      </c>
      <c r="F65" s="307">
        <f t="shared" si="1"/>
        <v>0</v>
      </c>
      <c r="G65" s="307">
        <f t="shared" si="1"/>
        <v>0</v>
      </c>
      <c r="H65" s="307">
        <f t="shared" si="1"/>
        <v>0</v>
      </c>
      <c r="I65" s="307">
        <f t="shared" si="1"/>
        <v>0</v>
      </c>
      <c r="J65" s="307">
        <f t="shared" si="1"/>
        <v>0</v>
      </c>
      <c r="K65" s="307">
        <f t="shared" si="1"/>
        <v>0</v>
      </c>
      <c r="L65" s="307">
        <f t="shared" si="1"/>
        <v>0</v>
      </c>
      <c r="M65" s="307">
        <f t="shared" si="1"/>
        <v>0</v>
      </c>
      <c r="N65" s="307">
        <f t="shared" si="1"/>
        <v>0</v>
      </c>
      <c r="O65" s="307">
        <f t="shared" si="1"/>
        <v>0</v>
      </c>
      <c r="P65" s="307">
        <f>SUM(P49:P63)</f>
        <v>0</v>
      </c>
      <c r="Q65" s="284"/>
    </row>
    <row r="66" spans="1:17" ht="38.25" customHeight="1" x14ac:dyDescent="0.2">
      <c r="A66" s="660">
        <v>17</v>
      </c>
      <c r="B66" s="661" t="s">
        <v>443</v>
      </c>
      <c r="C66" s="661"/>
      <c r="D66" s="661"/>
      <c r="E66" s="661"/>
      <c r="F66" s="661"/>
      <c r="G66" s="661"/>
      <c r="H66" s="661"/>
      <c r="I66" s="661"/>
      <c r="J66" s="661"/>
      <c r="K66" s="661"/>
      <c r="L66" s="661"/>
      <c r="M66" s="661"/>
      <c r="N66" s="661"/>
      <c r="O66" s="661"/>
      <c r="P66" s="661"/>
      <c r="Q66" s="301"/>
    </row>
    <row r="67" spans="1:17" ht="18" customHeight="1" x14ac:dyDescent="0.2">
      <c r="A67" s="660"/>
      <c r="B67" s="662" t="s">
        <v>445</v>
      </c>
      <c r="C67" s="662"/>
      <c r="D67" s="662"/>
      <c r="E67" s="662" t="s">
        <v>447</v>
      </c>
      <c r="F67" s="662"/>
      <c r="G67" s="662" t="s">
        <v>448</v>
      </c>
      <c r="H67" s="662"/>
      <c r="I67" s="662"/>
      <c r="J67" s="662" t="s">
        <v>449</v>
      </c>
      <c r="K67" s="662"/>
      <c r="L67" s="662"/>
      <c r="M67" s="662" t="s">
        <v>450</v>
      </c>
      <c r="N67" s="662"/>
      <c r="O67" s="662" t="s">
        <v>451</v>
      </c>
      <c r="P67" s="662"/>
      <c r="Q67" s="301"/>
    </row>
    <row r="68" spans="1:17" ht="18" customHeight="1" x14ac:dyDescent="0.2">
      <c r="A68" s="660"/>
      <c r="B68" s="662" t="s">
        <v>444</v>
      </c>
      <c r="C68" s="662"/>
      <c r="D68" s="662"/>
      <c r="E68" s="662"/>
      <c r="F68" s="662"/>
      <c r="G68" s="662"/>
      <c r="H68" s="662"/>
      <c r="I68" s="662"/>
      <c r="J68" s="662"/>
      <c r="K68" s="662"/>
      <c r="L68" s="662"/>
      <c r="M68" s="662"/>
      <c r="N68" s="662"/>
      <c r="O68" s="662"/>
      <c r="P68" s="662"/>
    </row>
    <row r="69" spans="1:17" ht="18" customHeight="1" x14ac:dyDescent="0.2">
      <c r="A69" s="660"/>
      <c r="B69" s="662" t="s">
        <v>446</v>
      </c>
      <c r="C69" s="662"/>
      <c r="D69" s="662"/>
      <c r="E69" s="662"/>
      <c r="F69" s="662"/>
      <c r="G69" s="662"/>
      <c r="H69" s="662"/>
      <c r="I69" s="662"/>
      <c r="J69" s="662"/>
      <c r="K69" s="662"/>
      <c r="L69" s="662"/>
      <c r="M69" s="662"/>
      <c r="N69" s="662"/>
      <c r="O69" s="662"/>
      <c r="P69" s="662"/>
    </row>
    <row r="70" spans="1:17" ht="12.75" customHeight="1" x14ac:dyDescent="0.2">
      <c r="A70" s="298"/>
      <c r="B70" s="305"/>
      <c r="C70" s="305"/>
      <c r="D70" s="305"/>
      <c r="E70" s="305"/>
      <c r="F70" s="305"/>
      <c r="G70" s="305"/>
      <c r="H70" s="305"/>
      <c r="I70" s="305"/>
      <c r="J70" s="315"/>
      <c r="K70" s="305"/>
      <c r="L70" s="305"/>
      <c r="M70" s="305"/>
      <c r="N70" s="305"/>
      <c r="O70" s="305"/>
      <c r="P70" s="305"/>
    </row>
    <row r="71" spans="1:17" x14ac:dyDescent="0.2">
      <c r="B71" s="276"/>
      <c r="C71" s="276"/>
      <c r="D71" s="276"/>
      <c r="E71" s="276"/>
      <c r="F71" s="276"/>
      <c r="G71" s="276"/>
      <c r="H71" s="276"/>
      <c r="I71" s="276"/>
      <c r="J71" s="308"/>
      <c r="K71" s="276"/>
      <c r="L71" s="276"/>
      <c r="M71" s="276"/>
      <c r="N71" s="276"/>
      <c r="O71" s="276"/>
      <c r="P71" s="277" t="s">
        <v>141</v>
      </c>
    </row>
    <row r="72" spans="1:17" x14ac:dyDescent="0.2">
      <c r="B72" s="276"/>
      <c r="C72" s="276"/>
      <c r="D72" s="276"/>
      <c r="E72" s="276"/>
      <c r="F72" s="276"/>
      <c r="G72" s="276"/>
      <c r="H72" s="276"/>
      <c r="I72" s="276"/>
      <c r="J72" s="308"/>
      <c r="K72" s="276"/>
      <c r="L72" s="276"/>
      <c r="M72" s="276"/>
      <c r="N72" s="276"/>
      <c r="O72" s="276"/>
      <c r="P72" s="270" t="s">
        <v>418</v>
      </c>
    </row>
    <row r="73" spans="1:17" x14ac:dyDescent="0.2">
      <c r="A73" s="278"/>
      <c r="B73" s="278"/>
      <c r="C73" s="278"/>
      <c r="D73" s="278"/>
      <c r="E73" s="278"/>
      <c r="F73" s="278"/>
      <c r="G73" s="278"/>
      <c r="H73" s="278"/>
      <c r="I73" s="278"/>
      <c r="J73" s="309"/>
      <c r="K73" s="278"/>
      <c r="L73" s="278"/>
      <c r="M73" s="278"/>
      <c r="N73" s="278"/>
      <c r="O73" s="278"/>
      <c r="P73" s="277" t="s">
        <v>64</v>
      </c>
    </row>
    <row r="74" spans="1:17" ht="18" x14ac:dyDescent="0.25">
      <c r="A74" s="676" t="s">
        <v>437</v>
      </c>
      <c r="B74" s="676"/>
      <c r="C74" s="676"/>
      <c r="D74" s="676"/>
      <c r="E74" s="676"/>
      <c r="F74" s="676"/>
      <c r="G74" s="676"/>
      <c r="H74" s="676"/>
      <c r="I74" s="676"/>
      <c r="J74" s="676"/>
      <c r="K74" s="676"/>
      <c r="L74" s="676"/>
      <c r="M74" s="676"/>
      <c r="N74" s="676"/>
      <c r="O74" s="676"/>
      <c r="P74" s="676"/>
    </row>
    <row r="75" spans="1:17" ht="18.75" x14ac:dyDescent="0.3">
      <c r="A75" s="676" t="s">
        <v>438</v>
      </c>
      <c r="B75" s="676"/>
      <c r="C75" s="676"/>
      <c r="D75" s="676"/>
      <c r="E75" s="676"/>
      <c r="F75" s="676"/>
      <c r="G75" s="676"/>
      <c r="H75" s="676"/>
      <c r="I75" s="676"/>
      <c r="J75" s="676"/>
      <c r="K75" s="676"/>
      <c r="L75" s="676"/>
      <c r="M75" s="676"/>
      <c r="N75" s="676"/>
      <c r="O75" s="676"/>
      <c r="P75" s="676"/>
    </row>
    <row r="76" spans="1:17" ht="12" customHeight="1" x14ac:dyDescent="0.25">
      <c r="A76" s="279"/>
      <c r="B76" s="280"/>
      <c r="C76" s="280"/>
      <c r="D76" s="280"/>
      <c r="E76" s="280"/>
      <c r="F76" s="280"/>
      <c r="G76" s="280"/>
      <c r="H76" s="281"/>
      <c r="I76" s="282" t="s">
        <v>11</v>
      </c>
      <c r="K76" s="281"/>
      <c r="L76" s="281"/>
      <c r="M76" s="281"/>
      <c r="N76" s="281"/>
      <c r="O76" s="280"/>
      <c r="P76" s="280"/>
    </row>
    <row r="77" spans="1:17" ht="8.25" customHeight="1" x14ac:dyDescent="0.2">
      <c r="B77" s="283"/>
      <c r="C77" s="283"/>
      <c r="D77" s="283"/>
      <c r="E77" s="283"/>
      <c r="F77" s="283"/>
      <c r="G77" s="283"/>
      <c r="H77" s="283"/>
      <c r="I77" s="283"/>
      <c r="J77" s="311"/>
      <c r="K77" s="283"/>
      <c r="L77" s="283"/>
      <c r="M77" s="283"/>
      <c r="N77" s="283"/>
      <c r="O77" s="283"/>
      <c r="P77" s="283"/>
    </row>
    <row r="78" spans="1:17" ht="14.25" customHeight="1" x14ac:dyDescent="0.25">
      <c r="A78" s="679" t="s">
        <v>561</v>
      </c>
      <c r="B78" s="679"/>
      <c r="C78" s="679"/>
      <c r="D78" s="679"/>
      <c r="E78" s="679"/>
      <c r="F78" s="679"/>
      <c r="G78" s="679"/>
      <c r="H78" s="679"/>
      <c r="I78" s="679"/>
      <c r="J78" s="679"/>
      <c r="K78" s="679"/>
      <c r="L78" s="679"/>
      <c r="M78" s="679"/>
      <c r="N78" s="679"/>
      <c r="O78" s="679"/>
      <c r="P78" s="679"/>
    </row>
    <row r="79" spans="1:17" ht="34.5" customHeight="1" thickBot="1" x14ac:dyDescent="0.25">
      <c r="A79" s="680" t="s">
        <v>66</v>
      </c>
      <c r="B79" s="682" t="s">
        <v>67</v>
      </c>
      <c r="C79" s="682"/>
      <c r="D79" s="682"/>
      <c r="E79" s="683" t="s">
        <v>90</v>
      </c>
      <c r="F79" s="683"/>
      <c r="G79" s="684" t="s">
        <v>68</v>
      </c>
      <c r="H79" s="684"/>
      <c r="I79" s="684"/>
      <c r="J79" s="684"/>
      <c r="K79" s="684"/>
      <c r="L79" s="684"/>
      <c r="M79" s="683" t="s">
        <v>89</v>
      </c>
      <c r="N79" s="683"/>
      <c r="O79" s="683" t="s">
        <v>69</v>
      </c>
      <c r="P79" s="685"/>
      <c r="Q79" s="284"/>
    </row>
    <row r="80" spans="1:17" ht="13.5" thickBot="1" x14ac:dyDescent="0.25">
      <c r="A80" s="680"/>
      <c r="B80" s="682"/>
      <c r="C80" s="682"/>
      <c r="D80" s="682"/>
      <c r="E80" s="686" t="s">
        <v>70</v>
      </c>
      <c r="F80" s="686" t="s">
        <v>439</v>
      </c>
      <c r="G80" s="686" t="s">
        <v>70</v>
      </c>
      <c r="H80" s="686" t="s">
        <v>439</v>
      </c>
      <c r="I80" s="687" t="s">
        <v>71</v>
      </c>
      <c r="J80" s="687"/>
      <c r="K80" s="687"/>
      <c r="L80" s="687"/>
      <c r="M80" s="686" t="s">
        <v>70</v>
      </c>
      <c r="N80" s="688" t="s">
        <v>439</v>
      </c>
      <c r="O80" s="686" t="s">
        <v>70</v>
      </c>
      <c r="P80" s="689" t="s">
        <v>439</v>
      </c>
      <c r="Q80" s="284"/>
    </row>
    <row r="81" spans="1:17" ht="13.5" thickBot="1" x14ac:dyDescent="0.25">
      <c r="A81" s="680"/>
      <c r="B81" s="682"/>
      <c r="C81" s="682"/>
      <c r="D81" s="682"/>
      <c r="E81" s="686"/>
      <c r="F81" s="686"/>
      <c r="G81" s="686"/>
      <c r="H81" s="686"/>
      <c r="I81" s="691" t="s">
        <v>72</v>
      </c>
      <c r="J81" s="689" t="s">
        <v>73</v>
      </c>
      <c r="K81" s="689"/>
      <c r="L81" s="689"/>
      <c r="M81" s="686"/>
      <c r="N81" s="688"/>
      <c r="O81" s="686"/>
      <c r="P81" s="690"/>
      <c r="Q81" s="284"/>
    </row>
    <row r="82" spans="1:17" ht="53.25" customHeight="1" thickBot="1" x14ac:dyDescent="0.25">
      <c r="A82" s="680"/>
      <c r="B82" s="682"/>
      <c r="C82" s="682"/>
      <c r="D82" s="682"/>
      <c r="E82" s="686"/>
      <c r="F82" s="686"/>
      <c r="G82" s="686"/>
      <c r="H82" s="686"/>
      <c r="I82" s="691"/>
      <c r="J82" s="312" t="s">
        <v>384</v>
      </c>
      <c r="K82" s="285" t="s">
        <v>74</v>
      </c>
      <c r="L82" s="286" t="s">
        <v>75</v>
      </c>
      <c r="M82" s="686"/>
      <c r="N82" s="688"/>
      <c r="O82" s="686"/>
      <c r="P82" s="689"/>
      <c r="Q82" s="284"/>
    </row>
    <row r="83" spans="1:17" x14ac:dyDescent="0.2">
      <c r="A83" s="681"/>
      <c r="B83" s="682">
        <v>1</v>
      </c>
      <c r="C83" s="682"/>
      <c r="D83" s="682"/>
      <c r="E83" s="287">
        <v>2</v>
      </c>
      <c r="F83" s="287">
        <v>3</v>
      </c>
      <c r="G83" s="287">
        <v>4</v>
      </c>
      <c r="H83" s="287">
        <v>5</v>
      </c>
      <c r="I83" s="287">
        <v>6</v>
      </c>
      <c r="J83" s="313">
        <v>7</v>
      </c>
      <c r="K83" s="287">
        <v>8</v>
      </c>
      <c r="L83" s="287">
        <v>9</v>
      </c>
      <c r="M83" s="287">
        <v>10</v>
      </c>
      <c r="N83" s="287">
        <v>11</v>
      </c>
      <c r="O83" s="287">
        <v>12</v>
      </c>
      <c r="P83" s="288">
        <v>13</v>
      </c>
      <c r="Q83" s="284"/>
    </row>
    <row r="84" spans="1:17" ht="15.75" customHeight="1" thickBot="1" x14ac:dyDescent="0.25">
      <c r="A84" s="289">
        <v>1</v>
      </c>
      <c r="B84" s="663" t="s">
        <v>76</v>
      </c>
      <c r="C84" s="665" t="s">
        <v>77</v>
      </c>
      <c r="D84" s="290" t="s">
        <v>78</v>
      </c>
      <c r="E84" s="291" t="s">
        <v>137</v>
      </c>
      <c r="F84" s="291" t="s">
        <v>137</v>
      </c>
      <c r="G84" s="291" t="s">
        <v>137</v>
      </c>
      <c r="H84" s="291" t="s">
        <v>137</v>
      </c>
      <c r="I84" s="291" t="s">
        <v>137</v>
      </c>
      <c r="J84" s="314" t="s">
        <v>137</v>
      </c>
      <c r="K84" s="291" t="s">
        <v>137</v>
      </c>
      <c r="L84" s="291" t="s">
        <v>137</v>
      </c>
      <c r="M84" s="291" t="s">
        <v>137</v>
      </c>
      <c r="N84" s="291" t="s">
        <v>137</v>
      </c>
      <c r="O84" s="291" t="s">
        <v>137</v>
      </c>
      <c r="P84" s="291" t="s">
        <v>137</v>
      </c>
      <c r="Q84" s="284"/>
    </row>
    <row r="85" spans="1:17" ht="15.75" customHeight="1" thickBot="1" x14ac:dyDescent="0.25">
      <c r="A85" s="292">
        <v>2</v>
      </c>
      <c r="B85" s="664"/>
      <c r="C85" s="666"/>
      <c r="D85" s="293" t="s">
        <v>79</v>
      </c>
      <c r="E85" s="291" t="s">
        <v>137</v>
      </c>
      <c r="F85" s="291" t="s">
        <v>137</v>
      </c>
      <c r="G85" s="291" t="s">
        <v>137</v>
      </c>
      <c r="H85" s="291" t="s">
        <v>137</v>
      </c>
      <c r="I85" s="291" t="s">
        <v>137</v>
      </c>
      <c r="J85" s="314" t="s">
        <v>137</v>
      </c>
      <c r="K85" s="291" t="s">
        <v>137</v>
      </c>
      <c r="L85" s="291" t="s">
        <v>137</v>
      </c>
      <c r="M85" s="291" t="s">
        <v>137</v>
      </c>
      <c r="N85" s="291" t="s">
        <v>137</v>
      </c>
      <c r="O85" s="291" t="s">
        <v>137</v>
      </c>
      <c r="P85" s="291" t="s">
        <v>137</v>
      </c>
      <c r="Q85" s="284"/>
    </row>
    <row r="86" spans="1:17" ht="15.75" customHeight="1" thickBot="1" x14ac:dyDescent="0.25">
      <c r="A86" s="292">
        <v>3</v>
      </c>
      <c r="B86" s="664"/>
      <c r="C86" s="667" t="s">
        <v>80</v>
      </c>
      <c r="D86" s="294" t="s">
        <v>78</v>
      </c>
      <c r="E86" s="291" t="s">
        <v>137</v>
      </c>
      <c r="F86" s="291" t="s">
        <v>137</v>
      </c>
      <c r="G86" s="291" t="s">
        <v>137</v>
      </c>
      <c r="H86" s="291" t="s">
        <v>137</v>
      </c>
      <c r="I86" s="291" t="s">
        <v>137</v>
      </c>
      <c r="J86" s="314" t="s">
        <v>137</v>
      </c>
      <c r="K86" s="291" t="s">
        <v>137</v>
      </c>
      <c r="L86" s="291" t="s">
        <v>137</v>
      </c>
      <c r="M86" s="291" t="s">
        <v>137</v>
      </c>
      <c r="N86" s="291" t="s">
        <v>137</v>
      </c>
      <c r="O86" s="291" t="s">
        <v>137</v>
      </c>
      <c r="P86" s="291" t="s">
        <v>137</v>
      </c>
      <c r="Q86" s="284"/>
    </row>
    <row r="87" spans="1:17" ht="15.75" customHeight="1" x14ac:dyDescent="0.2">
      <c r="A87" s="292">
        <v>4</v>
      </c>
      <c r="B87" s="664"/>
      <c r="C87" s="667"/>
      <c r="D87" s="294" t="s">
        <v>79</v>
      </c>
      <c r="E87" s="291" t="s">
        <v>137</v>
      </c>
      <c r="F87" s="291" t="s">
        <v>137</v>
      </c>
      <c r="G87" s="291" t="s">
        <v>137</v>
      </c>
      <c r="H87" s="291" t="s">
        <v>137</v>
      </c>
      <c r="I87" s="291" t="s">
        <v>137</v>
      </c>
      <c r="J87" s="314" t="s">
        <v>137</v>
      </c>
      <c r="K87" s="291" t="s">
        <v>137</v>
      </c>
      <c r="L87" s="291" t="s">
        <v>137</v>
      </c>
      <c r="M87" s="291" t="s">
        <v>137</v>
      </c>
      <c r="N87" s="291" t="s">
        <v>137</v>
      </c>
      <c r="O87" s="291" t="s">
        <v>137</v>
      </c>
      <c r="P87" s="291" t="s">
        <v>137</v>
      </c>
      <c r="Q87" s="284"/>
    </row>
    <row r="88" spans="1:17" ht="15.75" customHeight="1" x14ac:dyDescent="0.2">
      <c r="A88" s="292">
        <v>5</v>
      </c>
      <c r="B88" s="668" t="s">
        <v>81</v>
      </c>
      <c r="C88" s="303" t="s">
        <v>77</v>
      </c>
      <c r="D88" s="295" t="s">
        <v>79</v>
      </c>
      <c r="E88" s="291" t="s">
        <v>137</v>
      </c>
      <c r="F88" s="291" t="s">
        <v>137</v>
      </c>
      <c r="G88" s="291" t="s">
        <v>137</v>
      </c>
      <c r="H88" s="291" t="s">
        <v>137</v>
      </c>
      <c r="I88" s="291" t="s">
        <v>137</v>
      </c>
      <c r="J88" s="314" t="s">
        <v>137</v>
      </c>
      <c r="K88" s="291" t="s">
        <v>137</v>
      </c>
      <c r="L88" s="291" t="s">
        <v>137</v>
      </c>
      <c r="M88" s="291" t="s">
        <v>137</v>
      </c>
      <c r="N88" s="291" t="s">
        <v>137</v>
      </c>
      <c r="O88" s="291" t="s">
        <v>137</v>
      </c>
      <c r="P88" s="291" t="s">
        <v>137</v>
      </c>
      <c r="Q88" s="284"/>
    </row>
    <row r="89" spans="1:17" ht="15.75" customHeight="1" x14ac:dyDescent="0.2">
      <c r="A89" s="292">
        <v>6</v>
      </c>
      <c r="B89" s="668"/>
      <c r="C89" s="303" t="s">
        <v>80</v>
      </c>
      <c r="D89" s="295" t="s">
        <v>79</v>
      </c>
      <c r="E89" s="291" t="s">
        <v>137</v>
      </c>
      <c r="F89" s="291" t="s">
        <v>137</v>
      </c>
      <c r="G89" s="291" t="s">
        <v>137</v>
      </c>
      <c r="H89" s="291" t="s">
        <v>137</v>
      </c>
      <c r="I89" s="291" t="s">
        <v>137</v>
      </c>
      <c r="J89" s="314" t="s">
        <v>137</v>
      </c>
      <c r="K89" s="291" t="s">
        <v>137</v>
      </c>
      <c r="L89" s="291" t="s">
        <v>137</v>
      </c>
      <c r="M89" s="291" t="s">
        <v>137</v>
      </c>
      <c r="N89" s="291" t="s">
        <v>137</v>
      </c>
      <c r="O89" s="291" t="s">
        <v>137</v>
      </c>
      <c r="P89" s="291" t="s">
        <v>137</v>
      </c>
      <c r="Q89" s="284"/>
    </row>
    <row r="90" spans="1:17" ht="15.75" customHeight="1" x14ac:dyDescent="0.2">
      <c r="A90" s="296">
        <v>7</v>
      </c>
      <c r="B90" s="669" t="s">
        <v>82</v>
      </c>
      <c r="C90" s="304" t="s">
        <v>77</v>
      </c>
      <c r="D90" s="295" t="s">
        <v>79</v>
      </c>
      <c r="E90" s="291" t="s">
        <v>137</v>
      </c>
      <c r="F90" s="291" t="s">
        <v>137</v>
      </c>
      <c r="G90" s="291" t="s">
        <v>137</v>
      </c>
      <c r="H90" s="291" t="s">
        <v>137</v>
      </c>
      <c r="I90" s="291" t="s">
        <v>137</v>
      </c>
      <c r="J90" s="314" t="s">
        <v>137</v>
      </c>
      <c r="K90" s="291" t="s">
        <v>137</v>
      </c>
      <c r="L90" s="291" t="s">
        <v>137</v>
      </c>
      <c r="M90" s="291" t="s">
        <v>137</v>
      </c>
      <c r="N90" s="291" t="s">
        <v>137</v>
      </c>
      <c r="O90" s="291" t="s">
        <v>137</v>
      </c>
      <c r="P90" s="291" t="s">
        <v>137</v>
      </c>
      <c r="Q90" s="284"/>
    </row>
    <row r="91" spans="1:17" ht="15.75" customHeight="1" x14ac:dyDescent="0.2">
      <c r="A91" s="296">
        <v>8</v>
      </c>
      <c r="B91" s="669"/>
      <c r="C91" s="304" t="s">
        <v>80</v>
      </c>
      <c r="D91" s="295" t="s">
        <v>79</v>
      </c>
      <c r="E91" s="291" t="s">
        <v>137</v>
      </c>
      <c r="F91" s="291" t="s">
        <v>137</v>
      </c>
      <c r="G91" s="291" t="s">
        <v>137</v>
      </c>
      <c r="H91" s="291" t="s">
        <v>137</v>
      </c>
      <c r="I91" s="291" t="s">
        <v>137</v>
      </c>
      <c r="J91" s="314" t="s">
        <v>137</v>
      </c>
      <c r="K91" s="291" t="s">
        <v>137</v>
      </c>
      <c r="L91" s="291" t="s">
        <v>137</v>
      </c>
      <c r="M91" s="291" t="s">
        <v>137</v>
      </c>
      <c r="N91" s="291" t="s">
        <v>137</v>
      </c>
      <c r="O91" s="291" t="s">
        <v>137</v>
      </c>
      <c r="P91" s="291" t="s">
        <v>137</v>
      </c>
      <c r="Q91" s="284"/>
    </row>
    <row r="92" spans="1:17" ht="29.25" customHeight="1" x14ac:dyDescent="0.2">
      <c r="A92" s="297">
        <v>9</v>
      </c>
      <c r="B92" s="669" t="s">
        <v>140</v>
      </c>
      <c r="C92" s="670" t="s">
        <v>436</v>
      </c>
      <c r="D92" s="671"/>
      <c r="E92" s="291" t="s">
        <v>137</v>
      </c>
      <c r="F92" s="291" t="s">
        <v>137</v>
      </c>
      <c r="G92" s="291" t="s">
        <v>137</v>
      </c>
      <c r="H92" s="291" t="s">
        <v>137</v>
      </c>
      <c r="I92" s="291" t="s">
        <v>137</v>
      </c>
      <c r="J92" s="314" t="s">
        <v>137</v>
      </c>
      <c r="K92" s="291" t="s">
        <v>137</v>
      </c>
      <c r="L92" s="291" t="s">
        <v>137</v>
      </c>
      <c r="M92" s="291" t="s">
        <v>137</v>
      </c>
      <c r="N92" s="291" t="s">
        <v>137</v>
      </c>
      <c r="O92" s="291" t="s">
        <v>137</v>
      </c>
      <c r="P92" s="291" t="s">
        <v>137</v>
      </c>
      <c r="Q92" s="284"/>
    </row>
    <row r="93" spans="1:17" ht="16.5" customHeight="1" x14ac:dyDescent="0.2">
      <c r="A93" s="296">
        <v>10</v>
      </c>
      <c r="B93" s="669"/>
      <c r="C93" s="672" t="s">
        <v>83</v>
      </c>
      <c r="D93" s="673"/>
      <c r="E93" s="291" t="s">
        <v>137</v>
      </c>
      <c r="F93" s="291" t="s">
        <v>137</v>
      </c>
      <c r="G93" s="291" t="s">
        <v>137</v>
      </c>
      <c r="H93" s="291" t="s">
        <v>137</v>
      </c>
      <c r="I93" s="291" t="s">
        <v>137</v>
      </c>
      <c r="J93" s="314" t="s">
        <v>137</v>
      </c>
      <c r="K93" s="291" t="s">
        <v>137</v>
      </c>
      <c r="L93" s="291" t="s">
        <v>137</v>
      </c>
      <c r="M93" s="291" t="s">
        <v>137</v>
      </c>
      <c r="N93" s="291" t="s">
        <v>137</v>
      </c>
      <c r="O93" s="291" t="s">
        <v>137</v>
      </c>
      <c r="P93" s="291" t="s">
        <v>137</v>
      </c>
      <c r="Q93" s="284"/>
    </row>
    <row r="94" spans="1:17" ht="25.5" customHeight="1" x14ac:dyDescent="0.2">
      <c r="A94" s="296">
        <v>11</v>
      </c>
      <c r="B94" s="669"/>
      <c r="C94" s="672" t="s">
        <v>84</v>
      </c>
      <c r="D94" s="673"/>
      <c r="E94" s="291" t="s">
        <v>137</v>
      </c>
      <c r="F94" s="291" t="s">
        <v>137</v>
      </c>
      <c r="G94" s="291" t="s">
        <v>137</v>
      </c>
      <c r="H94" s="291" t="s">
        <v>137</v>
      </c>
      <c r="I94" s="291" t="s">
        <v>137</v>
      </c>
      <c r="J94" s="314" t="s">
        <v>137</v>
      </c>
      <c r="K94" s="291" t="s">
        <v>137</v>
      </c>
      <c r="L94" s="291" t="s">
        <v>137</v>
      </c>
      <c r="M94" s="291" t="s">
        <v>137</v>
      </c>
      <c r="N94" s="291" t="s">
        <v>137</v>
      </c>
      <c r="O94" s="291" t="s">
        <v>137</v>
      </c>
      <c r="P94" s="291" t="s">
        <v>137</v>
      </c>
      <c r="Q94" s="284"/>
    </row>
    <row r="95" spans="1:17" ht="18" customHeight="1" x14ac:dyDescent="0.2">
      <c r="A95" s="296">
        <v>12</v>
      </c>
      <c r="B95" s="669"/>
      <c r="C95" s="672" t="s">
        <v>85</v>
      </c>
      <c r="D95" s="673"/>
      <c r="E95" s="291" t="s">
        <v>137</v>
      </c>
      <c r="F95" s="291" t="s">
        <v>137</v>
      </c>
      <c r="G95" s="291" t="s">
        <v>137</v>
      </c>
      <c r="H95" s="291" t="s">
        <v>137</v>
      </c>
      <c r="I95" s="291" t="s">
        <v>137</v>
      </c>
      <c r="J95" s="314" t="s">
        <v>137</v>
      </c>
      <c r="K95" s="291" t="s">
        <v>137</v>
      </c>
      <c r="L95" s="291" t="s">
        <v>137</v>
      </c>
      <c r="M95" s="291" t="s">
        <v>137</v>
      </c>
      <c r="N95" s="291" t="s">
        <v>137</v>
      </c>
      <c r="O95" s="291" t="s">
        <v>137</v>
      </c>
      <c r="P95" s="291" t="s">
        <v>137</v>
      </c>
      <c r="Q95" s="284"/>
    </row>
    <row r="96" spans="1:17" ht="26.25" customHeight="1" x14ac:dyDescent="0.2">
      <c r="A96" s="296">
        <v>13</v>
      </c>
      <c r="B96" s="669"/>
      <c r="C96" s="672" t="s">
        <v>86</v>
      </c>
      <c r="D96" s="673"/>
      <c r="E96" s="291" t="s">
        <v>137</v>
      </c>
      <c r="F96" s="291" t="s">
        <v>137</v>
      </c>
      <c r="G96" s="291" t="s">
        <v>137</v>
      </c>
      <c r="H96" s="291" t="s">
        <v>137</v>
      </c>
      <c r="I96" s="291" t="s">
        <v>137</v>
      </c>
      <c r="J96" s="314" t="s">
        <v>137</v>
      </c>
      <c r="K96" s="291" t="s">
        <v>137</v>
      </c>
      <c r="L96" s="291" t="s">
        <v>137</v>
      </c>
      <c r="M96" s="291" t="s">
        <v>137</v>
      </c>
      <c r="N96" s="291" t="s">
        <v>137</v>
      </c>
      <c r="O96" s="291" t="s">
        <v>137</v>
      </c>
      <c r="P96" s="291" t="s">
        <v>137</v>
      </c>
      <c r="Q96" s="284"/>
    </row>
    <row r="97" spans="1:17" ht="29.25" customHeight="1" x14ac:dyDescent="0.2">
      <c r="A97" s="296">
        <v>14</v>
      </c>
      <c r="B97" s="668"/>
      <c r="C97" s="674" t="s">
        <v>87</v>
      </c>
      <c r="D97" s="675"/>
      <c r="E97" s="291" t="s">
        <v>137</v>
      </c>
      <c r="F97" s="291" t="s">
        <v>137</v>
      </c>
      <c r="G97" s="291" t="s">
        <v>137</v>
      </c>
      <c r="H97" s="291" t="s">
        <v>137</v>
      </c>
      <c r="I97" s="291" t="s">
        <v>137</v>
      </c>
      <c r="J97" s="314" t="s">
        <v>137</v>
      </c>
      <c r="K97" s="291" t="s">
        <v>137</v>
      </c>
      <c r="L97" s="291" t="s">
        <v>137</v>
      </c>
      <c r="M97" s="291" t="s">
        <v>137</v>
      </c>
      <c r="N97" s="291" t="s">
        <v>137</v>
      </c>
      <c r="O97" s="291" t="s">
        <v>137</v>
      </c>
      <c r="P97" s="291" t="s">
        <v>137</v>
      </c>
      <c r="Q97" s="284"/>
    </row>
    <row r="98" spans="1:17" ht="16.5" customHeight="1" x14ac:dyDescent="0.2">
      <c r="A98" s="296">
        <v>15</v>
      </c>
      <c r="B98" s="657" t="s">
        <v>441</v>
      </c>
      <c r="C98" s="657"/>
      <c r="D98" s="657"/>
      <c r="E98" s="291" t="s">
        <v>137</v>
      </c>
      <c r="F98" s="291" t="s">
        <v>137</v>
      </c>
      <c r="G98" s="291" t="s">
        <v>452</v>
      </c>
      <c r="H98" s="291" t="s">
        <v>452</v>
      </c>
      <c r="I98" s="291" t="s">
        <v>452</v>
      </c>
      <c r="J98" s="314" t="s">
        <v>452</v>
      </c>
      <c r="K98" s="291" t="s">
        <v>452</v>
      </c>
      <c r="L98" s="291" t="s">
        <v>452</v>
      </c>
      <c r="M98" s="291" t="s">
        <v>137</v>
      </c>
      <c r="N98" s="291" t="s">
        <v>137</v>
      </c>
      <c r="O98" s="291" t="s">
        <v>137</v>
      </c>
      <c r="P98" s="291" t="s">
        <v>137</v>
      </c>
      <c r="Q98" s="284"/>
    </row>
    <row r="99" spans="1:17" ht="36" customHeight="1" x14ac:dyDescent="0.2">
      <c r="A99" s="296" t="s">
        <v>442</v>
      </c>
      <c r="B99" s="657" t="s">
        <v>440</v>
      </c>
      <c r="C99" s="657"/>
      <c r="D99" s="657"/>
      <c r="E99" s="291" t="s">
        <v>137</v>
      </c>
      <c r="F99" s="291" t="s">
        <v>137</v>
      </c>
      <c r="G99" s="291" t="s">
        <v>452</v>
      </c>
      <c r="H99" s="291" t="s">
        <v>452</v>
      </c>
      <c r="I99" s="291" t="s">
        <v>452</v>
      </c>
      <c r="J99" s="314" t="s">
        <v>452</v>
      </c>
      <c r="K99" s="291" t="s">
        <v>452</v>
      </c>
      <c r="L99" s="291" t="s">
        <v>452</v>
      </c>
      <c r="M99" s="291" t="s">
        <v>137</v>
      </c>
      <c r="N99" s="291" t="s">
        <v>137</v>
      </c>
      <c r="O99" s="291" t="s">
        <v>137</v>
      </c>
      <c r="P99" s="291" t="s">
        <v>137</v>
      </c>
      <c r="Q99" s="284"/>
    </row>
    <row r="100" spans="1:17" ht="17.25" customHeight="1" x14ac:dyDescent="0.2">
      <c r="A100" s="306">
        <v>16</v>
      </c>
      <c r="B100" s="658" t="s">
        <v>88</v>
      </c>
      <c r="C100" s="658"/>
      <c r="D100" s="659"/>
      <c r="E100" s="307">
        <f t="shared" ref="E100:O100" si="2">SUM(E84:E98)</f>
        <v>0</v>
      </c>
      <c r="F100" s="307">
        <f t="shared" si="2"/>
        <v>0</v>
      </c>
      <c r="G100" s="307">
        <f t="shared" si="2"/>
        <v>0</v>
      </c>
      <c r="H100" s="307">
        <f t="shared" si="2"/>
        <v>0</v>
      </c>
      <c r="I100" s="307">
        <f t="shared" si="2"/>
        <v>0</v>
      </c>
      <c r="J100" s="307">
        <f t="shared" si="2"/>
        <v>0</v>
      </c>
      <c r="K100" s="307">
        <f t="shared" si="2"/>
        <v>0</v>
      </c>
      <c r="L100" s="307">
        <f t="shared" si="2"/>
        <v>0</v>
      </c>
      <c r="M100" s="307">
        <f t="shared" si="2"/>
        <v>0</v>
      </c>
      <c r="N100" s="307">
        <f t="shared" si="2"/>
        <v>0</v>
      </c>
      <c r="O100" s="307">
        <f t="shared" si="2"/>
        <v>0</v>
      </c>
      <c r="P100" s="307">
        <f>SUM(P84:P98)</f>
        <v>0</v>
      </c>
      <c r="Q100" s="284"/>
    </row>
    <row r="101" spans="1:17" ht="38.25" customHeight="1" x14ac:dyDescent="0.2">
      <c r="A101" s="660">
        <v>17</v>
      </c>
      <c r="B101" s="661" t="s">
        <v>443</v>
      </c>
      <c r="C101" s="661"/>
      <c r="D101" s="661"/>
      <c r="E101" s="661"/>
      <c r="F101" s="661"/>
      <c r="G101" s="661"/>
      <c r="H101" s="661"/>
      <c r="I101" s="661"/>
      <c r="J101" s="661"/>
      <c r="K101" s="661"/>
      <c r="L101" s="661"/>
      <c r="M101" s="661"/>
      <c r="N101" s="661"/>
      <c r="O101" s="661"/>
      <c r="P101" s="661"/>
      <c r="Q101" s="301"/>
    </row>
    <row r="102" spans="1:17" ht="21" customHeight="1" x14ac:dyDescent="0.2">
      <c r="A102" s="660"/>
      <c r="B102" s="662" t="s">
        <v>445</v>
      </c>
      <c r="C102" s="662"/>
      <c r="D102" s="662"/>
      <c r="E102" s="662" t="s">
        <v>447</v>
      </c>
      <c r="F102" s="662"/>
      <c r="G102" s="662" t="s">
        <v>448</v>
      </c>
      <c r="H102" s="662"/>
      <c r="I102" s="662"/>
      <c r="J102" s="662" t="s">
        <v>449</v>
      </c>
      <c r="K102" s="662"/>
      <c r="L102" s="662"/>
      <c r="M102" s="662" t="s">
        <v>450</v>
      </c>
      <c r="N102" s="662"/>
      <c r="O102" s="662" t="s">
        <v>451</v>
      </c>
      <c r="P102" s="662"/>
      <c r="Q102" s="301"/>
    </row>
    <row r="103" spans="1:17" ht="15" customHeight="1" x14ac:dyDescent="0.2">
      <c r="A103" s="660"/>
      <c r="B103" s="662" t="s">
        <v>444</v>
      </c>
      <c r="C103" s="662"/>
      <c r="D103" s="662"/>
      <c r="E103" s="693" t="s">
        <v>137</v>
      </c>
      <c r="F103" s="694"/>
      <c r="G103" s="693" t="s">
        <v>137</v>
      </c>
      <c r="H103" s="695"/>
      <c r="I103" s="694"/>
      <c r="J103" s="693" t="s">
        <v>137</v>
      </c>
      <c r="K103" s="695"/>
      <c r="L103" s="694"/>
      <c r="M103" s="693" t="s">
        <v>137</v>
      </c>
      <c r="N103" s="694"/>
      <c r="O103" s="693" t="s">
        <v>137</v>
      </c>
      <c r="P103" s="694"/>
    </row>
    <row r="104" spans="1:17" ht="16.5" customHeight="1" x14ac:dyDescent="0.2">
      <c r="A104" s="660"/>
      <c r="B104" s="662" t="s">
        <v>446</v>
      </c>
      <c r="C104" s="662"/>
      <c r="D104" s="662"/>
      <c r="E104" s="662" t="s">
        <v>137</v>
      </c>
      <c r="F104" s="662"/>
      <c r="G104" s="662" t="s">
        <v>137</v>
      </c>
      <c r="H104" s="662"/>
      <c r="I104" s="662"/>
      <c r="J104" s="662" t="s">
        <v>137</v>
      </c>
      <c r="K104" s="662"/>
      <c r="L104" s="662"/>
      <c r="M104" s="662" t="s">
        <v>137</v>
      </c>
      <c r="N104" s="662"/>
      <c r="O104" s="662" t="s">
        <v>137</v>
      </c>
      <c r="P104" s="662"/>
    </row>
    <row r="105" spans="1:17" ht="8.25" customHeight="1" x14ac:dyDescent="0.2">
      <c r="A105" s="298"/>
      <c r="B105" s="299"/>
      <c r="C105" s="299"/>
      <c r="D105" s="299"/>
      <c r="E105" s="300"/>
      <c r="F105" s="300"/>
      <c r="G105" s="300"/>
      <c r="H105" s="300"/>
      <c r="I105" s="300"/>
      <c r="J105" s="316"/>
      <c r="K105" s="300"/>
      <c r="L105" s="300"/>
      <c r="M105" s="300"/>
      <c r="N105" s="300"/>
      <c r="O105" s="300"/>
      <c r="P105" s="300"/>
      <c r="Q105" s="301"/>
    </row>
    <row r="106" spans="1:17" x14ac:dyDescent="0.2">
      <c r="B106" s="276"/>
      <c r="C106" s="276"/>
      <c r="D106" s="276"/>
      <c r="E106" s="276"/>
      <c r="F106" s="276"/>
      <c r="G106" s="276"/>
      <c r="H106" s="276"/>
      <c r="I106" s="276"/>
      <c r="J106" s="308"/>
      <c r="K106" s="276"/>
      <c r="L106" s="276"/>
      <c r="M106" s="276"/>
      <c r="N106" s="276"/>
      <c r="O106" s="276"/>
      <c r="P106" s="277" t="s">
        <v>141</v>
      </c>
    </row>
    <row r="107" spans="1:17" x14ac:dyDescent="0.2">
      <c r="B107" s="276"/>
      <c r="C107" s="276"/>
      <c r="D107" s="276"/>
      <c r="E107" s="276"/>
      <c r="F107" s="276"/>
      <c r="G107" s="276"/>
      <c r="H107" s="276"/>
      <c r="I107" s="276"/>
      <c r="J107" s="308"/>
      <c r="K107" s="276"/>
      <c r="L107" s="276"/>
      <c r="M107" s="276"/>
      <c r="N107" s="276"/>
      <c r="O107" s="276"/>
      <c r="P107" s="270" t="s">
        <v>418</v>
      </c>
    </row>
    <row r="108" spans="1:17" x14ac:dyDescent="0.2">
      <c r="A108" s="278"/>
      <c r="B108" s="278"/>
      <c r="C108" s="278"/>
      <c r="D108" s="278"/>
      <c r="E108" s="278"/>
      <c r="F108" s="278"/>
      <c r="G108" s="278"/>
      <c r="H108" s="278"/>
      <c r="I108" s="278"/>
      <c r="J108" s="309"/>
      <c r="K108" s="278"/>
      <c r="L108" s="278"/>
      <c r="M108" s="278"/>
      <c r="N108" s="278"/>
      <c r="O108" s="278"/>
      <c r="P108" s="277" t="s">
        <v>64</v>
      </c>
    </row>
    <row r="109" spans="1:17" ht="35.25" customHeight="1" x14ac:dyDescent="0.25">
      <c r="A109" s="676" t="s">
        <v>454</v>
      </c>
      <c r="B109" s="676"/>
      <c r="C109" s="676"/>
      <c r="D109" s="676"/>
      <c r="E109" s="676"/>
      <c r="F109" s="676"/>
      <c r="G109" s="676"/>
      <c r="H109" s="676"/>
      <c r="I109" s="676"/>
      <c r="J109" s="676"/>
      <c r="K109" s="676"/>
      <c r="L109" s="676"/>
      <c r="M109" s="676"/>
      <c r="N109" s="676"/>
      <c r="O109" s="676"/>
      <c r="P109" s="676"/>
    </row>
    <row r="110" spans="1:17" ht="16.5" customHeight="1" x14ac:dyDescent="0.2">
      <c r="A110" s="677" t="s">
        <v>453</v>
      </c>
      <c r="B110" s="677"/>
      <c r="C110" s="677"/>
      <c r="D110" s="677"/>
      <c r="E110" s="677"/>
      <c r="F110" s="677"/>
      <c r="G110" s="677"/>
      <c r="H110" s="677"/>
      <c r="I110" s="677"/>
      <c r="J110" s="677"/>
      <c r="K110" s="677"/>
      <c r="L110" s="677"/>
      <c r="M110" s="677"/>
      <c r="N110" s="677"/>
      <c r="O110" s="677"/>
      <c r="P110" s="677"/>
    </row>
    <row r="111" spans="1:17" ht="12" customHeight="1" x14ac:dyDescent="0.2">
      <c r="A111" s="678" t="s">
        <v>11</v>
      </c>
      <c r="B111" s="678"/>
      <c r="C111" s="678"/>
      <c r="D111" s="678"/>
      <c r="E111" s="678"/>
      <c r="F111" s="678"/>
      <c r="G111" s="678"/>
      <c r="H111" s="678"/>
      <c r="I111" s="678"/>
      <c r="J111" s="678"/>
      <c r="K111" s="678"/>
      <c r="L111" s="678"/>
      <c r="M111" s="678"/>
      <c r="N111" s="678"/>
      <c r="O111" s="678"/>
      <c r="P111" s="678"/>
    </row>
    <row r="112" spans="1:17" ht="14.25" customHeight="1" x14ac:dyDescent="0.25">
      <c r="A112" s="679" t="s">
        <v>577</v>
      </c>
      <c r="B112" s="679"/>
      <c r="C112" s="679"/>
      <c r="D112" s="679"/>
      <c r="E112" s="679"/>
      <c r="F112" s="679"/>
      <c r="G112" s="679"/>
      <c r="H112" s="679"/>
      <c r="I112" s="679"/>
      <c r="J112" s="679"/>
      <c r="K112" s="679"/>
      <c r="L112" s="679"/>
      <c r="M112" s="679"/>
      <c r="N112" s="679"/>
      <c r="O112" s="679"/>
      <c r="P112" s="679"/>
    </row>
    <row r="113" spans="1:17" ht="34.5" customHeight="1" thickBot="1" x14ac:dyDescent="0.25">
      <c r="A113" s="680" t="s">
        <v>66</v>
      </c>
      <c r="B113" s="682" t="s">
        <v>67</v>
      </c>
      <c r="C113" s="682"/>
      <c r="D113" s="682"/>
      <c r="E113" s="683" t="s">
        <v>90</v>
      </c>
      <c r="F113" s="683"/>
      <c r="G113" s="684" t="s">
        <v>68</v>
      </c>
      <c r="H113" s="684"/>
      <c r="I113" s="684"/>
      <c r="J113" s="684"/>
      <c r="K113" s="684"/>
      <c r="L113" s="684"/>
      <c r="M113" s="683" t="s">
        <v>89</v>
      </c>
      <c r="N113" s="683"/>
      <c r="O113" s="683" t="s">
        <v>69</v>
      </c>
      <c r="P113" s="685"/>
      <c r="Q113" s="284"/>
    </row>
    <row r="114" spans="1:17" ht="13.5" thickBot="1" x14ac:dyDescent="0.25">
      <c r="A114" s="680"/>
      <c r="B114" s="682"/>
      <c r="C114" s="682"/>
      <c r="D114" s="682"/>
      <c r="E114" s="686" t="s">
        <v>70</v>
      </c>
      <c r="F114" s="686" t="s">
        <v>439</v>
      </c>
      <c r="G114" s="686" t="s">
        <v>70</v>
      </c>
      <c r="H114" s="686" t="s">
        <v>439</v>
      </c>
      <c r="I114" s="687" t="s">
        <v>71</v>
      </c>
      <c r="J114" s="687"/>
      <c r="K114" s="687"/>
      <c r="L114" s="687"/>
      <c r="M114" s="686" t="s">
        <v>70</v>
      </c>
      <c r="N114" s="688" t="s">
        <v>439</v>
      </c>
      <c r="O114" s="686" t="s">
        <v>70</v>
      </c>
      <c r="P114" s="689" t="s">
        <v>439</v>
      </c>
      <c r="Q114" s="284"/>
    </row>
    <row r="115" spans="1:17" ht="13.5" thickBot="1" x14ac:dyDescent="0.25">
      <c r="A115" s="680"/>
      <c r="B115" s="682"/>
      <c r="C115" s="682"/>
      <c r="D115" s="682"/>
      <c r="E115" s="686"/>
      <c r="F115" s="686"/>
      <c r="G115" s="686"/>
      <c r="H115" s="686"/>
      <c r="I115" s="691" t="s">
        <v>72</v>
      </c>
      <c r="J115" s="689" t="s">
        <v>73</v>
      </c>
      <c r="K115" s="689"/>
      <c r="L115" s="689"/>
      <c r="M115" s="686"/>
      <c r="N115" s="688"/>
      <c r="O115" s="686"/>
      <c r="P115" s="690"/>
      <c r="Q115" s="284"/>
    </row>
    <row r="116" spans="1:17" ht="57.75" customHeight="1" thickBot="1" x14ac:dyDescent="0.25">
      <c r="A116" s="680"/>
      <c r="B116" s="682"/>
      <c r="C116" s="682"/>
      <c r="D116" s="682"/>
      <c r="E116" s="686"/>
      <c r="F116" s="686"/>
      <c r="G116" s="686"/>
      <c r="H116" s="686"/>
      <c r="I116" s="691"/>
      <c r="J116" s="312" t="s">
        <v>384</v>
      </c>
      <c r="K116" s="285" t="s">
        <v>74</v>
      </c>
      <c r="L116" s="286" t="s">
        <v>75</v>
      </c>
      <c r="M116" s="686"/>
      <c r="N116" s="688"/>
      <c r="O116" s="686"/>
      <c r="P116" s="689"/>
      <c r="Q116" s="284"/>
    </row>
    <row r="117" spans="1:17" x14ac:dyDescent="0.2">
      <c r="A117" s="681"/>
      <c r="B117" s="682">
        <v>1</v>
      </c>
      <c r="C117" s="682"/>
      <c r="D117" s="682"/>
      <c r="E117" s="287">
        <v>2</v>
      </c>
      <c r="F117" s="287">
        <v>3</v>
      </c>
      <c r="G117" s="287">
        <v>4</v>
      </c>
      <c r="H117" s="287">
        <v>5</v>
      </c>
      <c r="I117" s="287">
        <v>6</v>
      </c>
      <c r="J117" s="313">
        <v>7</v>
      </c>
      <c r="K117" s="287">
        <v>8</v>
      </c>
      <c r="L117" s="287">
        <v>9</v>
      </c>
      <c r="M117" s="287">
        <v>10</v>
      </c>
      <c r="N117" s="287">
        <v>11</v>
      </c>
      <c r="O117" s="287">
        <v>12</v>
      </c>
      <c r="P117" s="288">
        <v>13</v>
      </c>
      <c r="Q117" s="284"/>
    </row>
    <row r="118" spans="1:17" ht="17.25" customHeight="1" thickBot="1" x14ac:dyDescent="0.25">
      <c r="A118" s="289">
        <v>1</v>
      </c>
      <c r="B118" s="663" t="s">
        <v>76</v>
      </c>
      <c r="C118" s="665" t="s">
        <v>77</v>
      </c>
      <c r="D118" s="290" t="s">
        <v>78</v>
      </c>
      <c r="E118" s="291" t="s">
        <v>137</v>
      </c>
      <c r="F118" s="291" t="s">
        <v>137</v>
      </c>
      <c r="G118" s="291" t="s">
        <v>137</v>
      </c>
      <c r="H118" s="291" t="s">
        <v>137</v>
      </c>
      <c r="I118" s="291" t="s">
        <v>137</v>
      </c>
      <c r="J118" s="314" t="s">
        <v>137</v>
      </c>
      <c r="K118" s="291" t="s">
        <v>137</v>
      </c>
      <c r="L118" s="291" t="s">
        <v>137</v>
      </c>
      <c r="M118" s="291" t="s">
        <v>137</v>
      </c>
      <c r="N118" s="291" t="s">
        <v>137</v>
      </c>
      <c r="O118" s="291" t="s">
        <v>137</v>
      </c>
      <c r="P118" s="291" t="s">
        <v>137</v>
      </c>
      <c r="Q118" s="284"/>
    </row>
    <row r="119" spans="1:17" ht="17.25" customHeight="1" thickBot="1" x14ac:dyDescent="0.25">
      <c r="A119" s="292">
        <v>2</v>
      </c>
      <c r="B119" s="664"/>
      <c r="C119" s="666"/>
      <c r="D119" s="293" t="s">
        <v>79</v>
      </c>
      <c r="E119" s="291" t="s">
        <v>137</v>
      </c>
      <c r="F119" s="291" t="s">
        <v>137</v>
      </c>
      <c r="G119" s="291" t="s">
        <v>137</v>
      </c>
      <c r="H119" s="291" t="s">
        <v>137</v>
      </c>
      <c r="I119" s="291" t="s">
        <v>137</v>
      </c>
      <c r="J119" s="314" t="s">
        <v>137</v>
      </c>
      <c r="K119" s="291" t="s">
        <v>137</v>
      </c>
      <c r="L119" s="291" t="s">
        <v>137</v>
      </c>
      <c r="M119" s="291" t="s">
        <v>137</v>
      </c>
      <c r="N119" s="291" t="s">
        <v>137</v>
      </c>
      <c r="O119" s="291" t="s">
        <v>137</v>
      </c>
      <c r="P119" s="291" t="s">
        <v>137</v>
      </c>
      <c r="Q119" s="284"/>
    </row>
    <row r="120" spans="1:17" ht="17.25" customHeight="1" thickBot="1" x14ac:dyDescent="0.25">
      <c r="A120" s="292">
        <v>3</v>
      </c>
      <c r="B120" s="664"/>
      <c r="C120" s="667" t="s">
        <v>80</v>
      </c>
      <c r="D120" s="294" t="s">
        <v>78</v>
      </c>
      <c r="E120" s="291" t="s">
        <v>137</v>
      </c>
      <c r="F120" s="291" t="s">
        <v>137</v>
      </c>
      <c r="G120" s="291" t="s">
        <v>137</v>
      </c>
      <c r="H120" s="291" t="s">
        <v>137</v>
      </c>
      <c r="I120" s="291" t="s">
        <v>137</v>
      </c>
      <c r="J120" s="314" t="s">
        <v>137</v>
      </c>
      <c r="K120" s="291" t="s">
        <v>137</v>
      </c>
      <c r="L120" s="291" t="s">
        <v>137</v>
      </c>
      <c r="M120" s="291" t="s">
        <v>137</v>
      </c>
      <c r="N120" s="291" t="s">
        <v>137</v>
      </c>
      <c r="O120" s="291" t="s">
        <v>137</v>
      </c>
      <c r="P120" s="291" t="s">
        <v>137</v>
      </c>
      <c r="Q120" s="284"/>
    </row>
    <row r="121" spans="1:17" ht="17.25" customHeight="1" x14ac:dyDescent="0.2">
      <c r="A121" s="292">
        <v>4</v>
      </c>
      <c r="B121" s="664"/>
      <c r="C121" s="667"/>
      <c r="D121" s="294" t="s">
        <v>79</v>
      </c>
      <c r="E121" s="291" t="s">
        <v>137</v>
      </c>
      <c r="F121" s="291" t="s">
        <v>137</v>
      </c>
      <c r="G121" s="291" t="s">
        <v>137</v>
      </c>
      <c r="H121" s="291" t="s">
        <v>137</v>
      </c>
      <c r="I121" s="291" t="s">
        <v>137</v>
      </c>
      <c r="J121" s="314" t="s">
        <v>137</v>
      </c>
      <c r="K121" s="291" t="s">
        <v>137</v>
      </c>
      <c r="L121" s="291" t="s">
        <v>137</v>
      </c>
      <c r="M121" s="291" t="s">
        <v>137</v>
      </c>
      <c r="N121" s="291" t="s">
        <v>137</v>
      </c>
      <c r="O121" s="291" t="s">
        <v>137</v>
      </c>
      <c r="P121" s="291" t="s">
        <v>137</v>
      </c>
      <c r="Q121" s="284"/>
    </row>
    <row r="122" spans="1:17" ht="17.25" customHeight="1" x14ac:dyDescent="0.2">
      <c r="A122" s="292">
        <v>5</v>
      </c>
      <c r="B122" s="668" t="s">
        <v>81</v>
      </c>
      <c r="C122" s="303" t="s">
        <v>77</v>
      </c>
      <c r="D122" s="295" t="s">
        <v>79</v>
      </c>
      <c r="E122" s="291" t="s">
        <v>137</v>
      </c>
      <c r="F122" s="291" t="s">
        <v>137</v>
      </c>
      <c r="G122" s="291" t="s">
        <v>137</v>
      </c>
      <c r="H122" s="291" t="s">
        <v>137</v>
      </c>
      <c r="I122" s="291" t="s">
        <v>137</v>
      </c>
      <c r="J122" s="314" t="s">
        <v>137</v>
      </c>
      <c r="K122" s="291" t="s">
        <v>137</v>
      </c>
      <c r="L122" s="291" t="s">
        <v>137</v>
      </c>
      <c r="M122" s="291" t="s">
        <v>137</v>
      </c>
      <c r="N122" s="291" t="s">
        <v>137</v>
      </c>
      <c r="O122" s="291" t="s">
        <v>137</v>
      </c>
      <c r="P122" s="291" t="s">
        <v>137</v>
      </c>
      <c r="Q122" s="284"/>
    </row>
    <row r="123" spans="1:17" ht="17.25" customHeight="1" x14ac:dyDescent="0.2">
      <c r="A123" s="292">
        <v>6</v>
      </c>
      <c r="B123" s="668"/>
      <c r="C123" s="303" t="s">
        <v>80</v>
      </c>
      <c r="D123" s="295" t="s">
        <v>79</v>
      </c>
      <c r="E123" s="291" t="s">
        <v>137</v>
      </c>
      <c r="F123" s="291" t="s">
        <v>137</v>
      </c>
      <c r="G123" s="291" t="s">
        <v>137</v>
      </c>
      <c r="H123" s="291" t="s">
        <v>137</v>
      </c>
      <c r="I123" s="291" t="s">
        <v>137</v>
      </c>
      <c r="J123" s="314" t="s">
        <v>137</v>
      </c>
      <c r="K123" s="291" t="s">
        <v>137</v>
      </c>
      <c r="L123" s="291" t="s">
        <v>137</v>
      </c>
      <c r="M123" s="291" t="s">
        <v>137</v>
      </c>
      <c r="N123" s="291" t="s">
        <v>137</v>
      </c>
      <c r="O123" s="291" t="s">
        <v>137</v>
      </c>
      <c r="P123" s="291" t="s">
        <v>137</v>
      </c>
      <c r="Q123" s="284"/>
    </row>
    <row r="124" spans="1:17" ht="17.25" customHeight="1" x14ac:dyDescent="0.2">
      <c r="A124" s="296">
        <v>7</v>
      </c>
      <c r="B124" s="669" t="s">
        <v>82</v>
      </c>
      <c r="C124" s="304" t="s">
        <v>77</v>
      </c>
      <c r="D124" s="295" t="s">
        <v>79</v>
      </c>
      <c r="E124" s="291" t="s">
        <v>137</v>
      </c>
      <c r="F124" s="291" t="s">
        <v>137</v>
      </c>
      <c r="G124" s="291" t="s">
        <v>137</v>
      </c>
      <c r="H124" s="291" t="s">
        <v>137</v>
      </c>
      <c r="I124" s="291" t="s">
        <v>137</v>
      </c>
      <c r="J124" s="314" t="s">
        <v>137</v>
      </c>
      <c r="K124" s="291" t="s">
        <v>137</v>
      </c>
      <c r="L124" s="291" t="s">
        <v>137</v>
      </c>
      <c r="M124" s="291" t="s">
        <v>137</v>
      </c>
      <c r="N124" s="291" t="s">
        <v>137</v>
      </c>
      <c r="O124" s="291" t="s">
        <v>137</v>
      </c>
      <c r="P124" s="291" t="s">
        <v>137</v>
      </c>
      <c r="Q124" s="284"/>
    </row>
    <row r="125" spans="1:17" ht="17.25" customHeight="1" x14ac:dyDescent="0.2">
      <c r="A125" s="296">
        <v>8</v>
      </c>
      <c r="B125" s="669"/>
      <c r="C125" s="304" t="s">
        <v>80</v>
      </c>
      <c r="D125" s="295" t="s">
        <v>79</v>
      </c>
      <c r="E125" s="291" t="s">
        <v>137</v>
      </c>
      <c r="F125" s="291" t="s">
        <v>137</v>
      </c>
      <c r="G125" s="291" t="s">
        <v>137</v>
      </c>
      <c r="H125" s="291" t="s">
        <v>137</v>
      </c>
      <c r="I125" s="291" t="s">
        <v>137</v>
      </c>
      <c r="J125" s="314" t="s">
        <v>137</v>
      </c>
      <c r="K125" s="291" t="s">
        <v>137</v>
      </c>
      <c r="L125" s="291" t="s">
        <v>137</v>
      </c>
      <c r="M125" s="291" t="s">
        <v>137</v>
      </c>
      <c r="N125" s="291" t="s">
        <v>137</v>
      </c>
      <c r="O125" s="291" t="s">
        <v>137</v>
      </c>
      <c r="P125" s="291" t="s">
        <v>137</v>
      </c>
      <c r="Q125" s="284"/>
    </row>
    <row r="126" spans="1:17" ht="19.5" customHeight="1" x14ac:dyDescent="0.2">
      <c r="A126" s="297">
        <v>9</v>
      </c>
      <c r="B126" s="669" t="s">
        <v>140</v>
      </c>
      <c r="C126" s="670" t="s">
        <v>436</v>
      </c>
      <c r="D126" s="671"/>
      <c r="E126" s="291" t="s">
        <v>137</v>
      </c>
      <c r="F126" s="291" t="s">
        <v>137</v>
      </c>
      <c r="G126" s="291" t="s">
        <v>137</v>
      </c>
      <c r="H126" s="291" t="s">
        <v>137</v>
      </c>
      <c r="I126" s="291" t="s">
        <v>137</v>
      </c>
      <c r="J126" s="314" t="s">
        <v>137</v>
      </c>
      <c r="K126" s="291" t="s">
        <v>137</v>
      </c>
      <c r="L126" s="291" t="s">
        <v>137</v>
      </c>
      <c r="M126" s="291" t="s">
        <v>137</v>
      </c>
      <c r="N126" s="291" t="s">
        <v>137</v>
      </c>
      <c r="O126" s="291" t="s">
        <v>137</v>
      </c>
      <c r="P126" s="291" t="s">
        <v>137</v>
      </c>
      <c r="Q126" s="284"/>
    </row>
    <row r="127" spans="1:17" ht="17.25" customHeight="1" x14ac:dyDescent="0.2">
      <c r="A127" s="296">
        <v>10</v>
      </c>
      <c r="B127" s="669"/>
      <c r="C127" s="672" t="s">
        <v>83</v>
      </c>
      <c r="D127" s="673"/>
      <c r="E127" s="291" t="s">
        <v>137</v>
      </c>
      <c r="F127" s="291" t="s">
        <v>137</v>
      </c>
      <c r="G127" s="291" t="s">
        <v>137</v>
      </c>
      <c r="H127" s="291" t="s">
        <v>137</v>
      </c>
      <c r="I127" s="291" t="s">
        <v>137</v>
      </c>
      <c r="J127" s="314" t="s">
        <v>137</v>
      </c>
      <c r="K127" s="291" t="s">
        <v>137</v>
      </c>
      <c r="L127" s="291" t="s">
        <v>137</v>
      </c>
      <c r="M127" s="291" t="s">
        <v>137</v>
      </c>
      <c r="N127" s="291" t="s">
        <v>137</v>
      </c>
      <c r="O127" s="291" t="s">
        <v>137</v>
      </c>
      <c r="P127" s="291" t="s">
        <v>137</v>
      </c>
      <c r="Q127" s="284"/>
    </row>
    <row r="128" spans="1:17" ht="23.25" customHeight="1" x14ac:dyDescent="0.2">
      <c r="A128" s="296">
        <v>11</v>
      </c>
      <c r="B128" s="669"/>
      <c r="C128" s="672" t="s">
        <v>84</v>
      </c>
      <c r="D128" s="673"/>
      <c r="E128" s="291" t="s">
        <v>137</v>
      </c>
      <c r="F128" s="291" t="s">
        <v>137</v>
      </c>
      <c r="G128" s="291" t="s">
        <v>137</v>
      </c>
      <c r="H128" s="291" t="s">
        <v>137</v>
      </c>
      <c r="I128" s="291" t="s">
        <v>137</v>
      </c>
      <c r="J128" s="314" t="s">
        <v>137</v>
      </c>
      <c r="K128" s="291" t="s">
        <v>137</v>
      </c>
      <c r="L128" s="291" t="s">
        <v>137</v>
      </c>
      <c r="M128" s="291" t="s">
        <v>137</v>
      </c>
      <c r="N128" s="291" t="s">
        <v>137</v>
      </c>
      <c r="O128" s="291" t="s">
        <v>137</v>
      </c>
      <c r="P128" s="291" t="s">
        <v>137</v>
      </c>
      <c r="Q128" s="284"/>
    </row>
    <row r="129" spans="1:17" ht="17.25" customHeight="1" x14ac:dyDescent="0.2">
      <c r="A129" s="296">
        <v>12</v>
      </c>
      <c r="B129" s="669"/>
      <c r="C129" s="672" t="s">
        <v>85</v>
      </c>
      <c r="D129" s="673"/>
      <c r="E129" s="291" t="s">
        <v>137</v>
      </c>
      <c r="F129" s="291" t="s">
        <v>137</v>
      </c>
      <c r="G129" s="291" t="s">
        <v>137</v>
      </c>
      <c r="H129" s="291" t="s">
        <v>137</v>
      </c>
      <c r="I129" s="291" t="s">
        <v>137</v>
      </c>
      <c r="J129" s="314" t="s">
        <v>137</v>
      </c>
      <c r="K129" s="291" t="s">
        <v>137</v>
      </c>
      <c r="L129" s="291" t="s">
        <v>137</v>
      </c>
      <c r="M129" s="291" t="s">
        <v>137</v>
      </c>
      <c r="N129" s="291" t="s">
        <v>137</v>
      </c>
      <c r="O129" s="291" t="s">
        <v>137</v>
      </c>
      <c r="P129" s="291" t="s">
        <v>137</v>
      </c>
      <c r="Q129" s="284"/>
    </row>
    <row r="130" spans="1:17" ht="26.25" customHeight="1" x14ac:dyDescent="0.2">
      <c r="A130" s="296">
        <v>13</v>
      </c>
      <c r="B130" s="669"/>
      <c r="C130" s="672" t="s">
        <v>86</v>
      </c>
      <c r="D130" s="673"/>
      <c r="E130" s="291" t="s">
        <v>137</v>
      </c>
      <c r="F130" s="291" t="s">
        <v>137</v>
      </c>
      <c r="G130" s="291" t="s">
        <v>137</v>
      </c>
      <c r="H130" s="291" t="s">
        <v>137</v>
      </c>
      <c r="I130" s="291" t="s">
        <v>137</v>
      </c>
      <c r="J130" s="314" t="s">
        <v>137</v>
      </c>
      <c r="K130" s="291" t="s">
        <v>137</v>
      </c>
      <c r="L130" s="291" t="s">
        <v>137</v>
      </c>
      <c r="M130" s="291" t="s">
        <v>137</v>
      </c>
      <c r="N130" s="291" t="s">
        <v>137</v>
      </c>
      <c r="O130" s="291" t="s">
        <v>137</v>
      </c>
      <c r="P130" s="291" t="s">
        <v>137</v>
      </c>
      <c r="Q130" s="284"/>
    </row>
    <row r="131" spans="1:17" ht="29.25" customHeight="1" x14ac:dyDescent="0.2">
      <c r="A131" s="296">
        <v>14</v>
      </c>
      <c r="B131" s="668"/>
      <c r="C131" s="674" t="s">
        <v>87</v>
      </c>
      <c r="D131" s="675"/>
      <c r="E131" s="291" t="s">
        <v>137</v>
      </c>
      <c r="F131" s="291" t="s">
        <v>137</v>
      </c>
      <c r="G131" s="291" t="s">
        <v>137</v>
      </c>
      <c r="H131" s="291" t="s">
        <v>137</v>
      </c>
      <c r="I131" s="291" t="s">
        <v>137</v>
      </c>
      <c r="J131" s="314" t="s">
        <v>137</v>
      </c>
      <c r="K131" s="291" t="s">
        <v>137</v>
      </c>
      <c r="L131" s="291" t="s">
        <v>137</v>
      </c>
      <c r="M131" s="291" t="s">
        <v>137</v>
      </c>
      <c r="N131" s="291" t="s">
        <v>137</v>
      </c>
      <c r="O131" s="291" t="s">
        <v>137</v>
      </c>
      <c r="P131" s="291" t="s">
        <v>137</v>
      </c>
      <c r="Q131" s="284"/>
    </row>
    <row r="132" spans="1:17" ht="17.25" customHeight="1" x14ac:dyDescent="0.2">
      <c r="A132" s="296">
        <v>15</v>
      </c>
      <c r="B132" s="657" t="s">
        <v>441</v>
      </c>
      <c r="C132" s="657"/>
      <c r="D132" s="657"/>
      <c r="E132" s="291" t="s">
        <v>137</v>
      </c>
      <c r="F132" s="291" t="s">
        <v>137</v>
      </c>
      <c r="G132" s="291" t="s">
        <v>452</v>
      </c>
      <c r="H132" s="291" t="s">
        <v>452</v>
      </c>
      <c r="I132" s="291" t="s">
        <v>452</v>
      </c>
      <c r="J132" s="314" t="s">
        <v>452</v>
      </c>
      <c r="K132" s="291" t="s">
        <v>452</v>
      </c>
      <c r="L132" s="291" t="s">
        <v>452</v>
      </c>
      <c r="M132" s="291" t="s">
        <v>137</v>
      </c>
      <c r="N132" s="291" t="s">
        <v>137</v>
      </c>
      <c r="O132" s="291" t="s">
        <v>137</v>
      </c>
      <c r="P132" s="291" t="s">
        <v>137</v>
      </c>
      <c r="Q132" s="284"/>
    </row>
    <row r="133" spans="1:17" ht="38.25" customHeight="1" x14ac:dyDescent="0.2">
      <c r="A133" s="296" t="s">
        <v>442</v>
      </c>
      <c r="B133" s="657" t="s">
        <v>440</v>
      </c>
      <c r="C133" s="657"/>
      <c r="D133" s="657"/>
      <c r="E133" s="291" t="s">
        <v>137</v>
      </c>
      <c r="F133" s="291" t="s">
        <v>137</v>
      </c>
      <c r="G133" s="291" t="s">
        <v>452</v>
      </c>
      <c r="H133" s="291" t="s">
        <v>452</v>
      </c>
      <c r="I133" s="291" t="s">
        <v>452</v>
      </c>
      <c r="J133" s="314" t="s">
        <v>452</v>
      </c>
      <c r="K133" s="291" t="s">
        <v>452</v>
      </c>
      <c r="L133" s="291" t="s">
        <v>452</v>
      </c>
      <c r="M133" s="291" t="s">
        <v>137</v>
      </c>
      <c r="N133" s="291" t="s">
        <v>137</v>
      </c>
      <c r="O133" s="291" t="s">
        <v>137</v>
      </c>
      <c r="P133" s="291" t="s">
        <v>137</v>
      </c>
      <c r="Q133" s="284"/>
    </row>
    <row r="134" spans="1:17" ht="17.25" customHeight="1" x14ac:dyDescent="0.2">
      <c r="A134" s="306">
        <v>16</v>
      </c>
      <c r="B134" s="658" t="s">
        <v>88</v>
      </c>
      <c r="C134" s="658"/>
      <c r="D134" s="659"/>
      <c r="E134" s="307">
        <f t="shared" ref="E134:O134" si="3">SUM(E118:E132)</f>
        <v>0</v>
      </c>
      <c r="F134" s="307">
        <f t="shared" si="3"/>
        <v>0</v>
      </c>
      <c r="G134" s="307">
        <f t="shared" si="3"/>
        <v>0</v>
      </c>
      <c r="H134" s="307">
        <f t="shared" si="3"/>
        <v>0</v>
      </c>
      <c r="I134" s="307">
        <f t="shared" si="3"/>
        <v>0</v>
      </c>
      <c r="J134" s="307">
        <f t="shared" si="3"/>
        <v>0</v>
      </c>
      <c r="K134" s="307">
        <f t="shared" si="3"/>
        <v>0</v>
      </c>
      <c r="L134" s="307">
        <f t="shared" si="3"/>
        <v>0</v>
      </c>
      <c r="M134" s="307">
        <f t="shared" si="3"/>
        <v>0</v>
      </c>
      <c r="N134" s="307">
        <f t="shared" si="3"/>
        <v>0</v>
      </c>
      <c r="O134" s="307">
        <f t="shared" si="3"/>
        <v>0</v>
      </c>
      <c r="P134" s="307">
        <f>SUM(P118:P132)</f>
        <v>0</v>
      </c>
      <c r="Q134" s="284"/>
    </row>
    <row r="135" spans="1:17" ht="38.25" customHeight="1" x14ac:dyDescent="0.2">
      <c r="A135" s="660">
        <v>17</v>
      </c>
      <c r="B135" s="657" t="s">
        <v>443</v>
      </c>
      <c r="C135" s="657"/>
      <c r="D135" s="657"/>
      <c r="E135" s="657"/>
      <c r="F135" s="657"/>
      <c r="G135" s="657"/>
      <c r="H135" s="657"/>
      <c r="I135" s="657"/>
      <c r="J135" s="657"/>
      <c r="K135" s="657"/>
      <c r="L135" s="657"/>
      <c r="M135" s="657"/>
      <c r="N135" s="657"/>
      <c r="O135" s="657"/>
      <c r="P135" s="657"/>
      <c r="Q135" s="301"/>
    </row>
    <row r="136" spans="1:17" ht="17.25" customHeight="1" x14ac:dyDescent="0.2">
      <c r="A136" s="660"/>
      <c r="B136" s="662" t="s">
        <v>445</v>
      </c>
      <c r="C136" s="662"/>
      <c r="D136" s="662"/>
      <c r="E136" s="662" t="s">
        <v>447</v>
      </c>
      <c r="F136" s="662"/>
      <c r="G136" s="662" t="s">
        <v>448</v>
      </c>
      <c r="H136" s="662"/>
      <c r="I136" s="662"/>
      <c r="J136" s="662" t="s">
        <v>449</v>
      </c>
      <c r="K136" s="662"/>
      <c r="L136" s="662"/>
      <c r="M136" s="662" t="s">
        <v>450</v>
      </c>
      <c r="N136" s="662"/>
      <c r="O136" s="662" t="s">
        <v>451</v>
      </c>
      <c r="P136" s="662"/>
      <c r="Q136" s="301"/>
    </row>
    <row r="137" spans="1:17" ht="14.25" customHeight="1" x14ac:dyDescent="0.2">
      <c r="A137" s="660"/>
      <c r="B137" s="662" t="s">
        <v>444</v>
      </c>
      <c r="C137" s="662"/>
      <c r="D137" s="662"/>
      <c r="E137" s="662"/>
      <c r="F137" s="662"/>
      <c r="G137" s="662"/>
      <c r="H137" s="662"/>
      <c r="I137" s="662"/>
      <c r="J137" s="662"/>
      <c r="K137" s="662"/>
      <c r="L137" s="662"/>
      <c r="M137" s="662"/>
      <c r="N137" s="662"/>
      <c r="O137" s="662"/>
      <c r="P137" s="662"/>
    </row>
    <row r="138" spans="1:17" ht="14.25" customHeight="1" x14ac:dyDescent="0.2">
      <c r="A138" s="660"/>
      <c r="B138" s="662" t="s">
        <v>446</v>
      </c>
      <c r="C138" s="662"/>
      <c r="D138" s="662"/>
      <c r="E138" s="662"/>
      <c r="F138" s="662"/>
      <c r="G138" s="662"/>
      <c r="H138" s="662"/>
      <c r="I138" s="662"/>
      <c r="J138" s="662"/>
      <c r="K138" s="662"/>
      <c r="L138" s="662"/>
      <c r="M138" s="662"/>
      <c r="N138" s="662"/>
      <c r="O138" s="662"/>
      <c r="P138" s="662"/>
    </row>
    <row r="139" spans="1:17" ht="4.5" customHeight="1" x14ac:dyDescent="0.2">
      <c r="A139" s="298"/>
      <c r="B139" s="305"/>
      <c r="C139" s="305"/>
      <c r="D139" s="305"/>
      <c r="E139" s="305"/>
      <c r="F139" s="305"/>
      <c r="G139" s="305"/>
      <c r="H139" s="305"/>
      <c r="I139" s="305"/>
      <c r="J139" s="315"/>
      <c r="K139" s="305"/>
      <c r="L139" s="305"/>
      <c r="M139" s="305"/>
      <c r="N139" s="305"/>
      <c r="O139" s="305"/>
      <c r="P139" s="305"/>
    </row>
    <row r="140" spans="1:17" x14ac:dyDescent="0.2">
      <c r="B140" s="276"/>
      <c r="C140" s="276"/>
      <c r="D140" s="276"/>
      <c r="E140" s="276"/>
      <c r="F140" s="276"/>
      <c r="G140" s="276"/>
      <c r="H140" s="276"/>
      <c r="I140" s="276"/>
      <c r="J140" s="308"/>
      <c r="K140" s="276"/>
      <c r="L140" s="276"/>
      <c r="M140" s="276"/>
      <c r="N140" s="276"/>
      <c r="O140" s="276"/>
      <c r="P140" s="277" t="s">
        <v>141</v>
      </c>
    </row>
    <row r="141" spans="1:17" x14ac:dyDescent="0.2">
      <c r="B141" s="276"/>
      <c r="C141" s="276"/>
      <c r="D141" s="276"/>
      <c r="E141" s="276"/>
      <c r="F141" s="276"/>
      <c r="G141" s="276"/>
      <c r="H141" s="276"/>
      <c r="I141" s="276"/>
      <c r="J141" s="308"/>
      <c r="K141" s="276"/>
      <c r="L141" s="276"/>
      <c r="M141" s="276"/>
      <c r="N141" s="276"/>
      <c r="O141" s="276"/>
      <c r="P141" s="270" t="s">
        <v>418</v>
      </c>
    </row>
    <row r="142" spans="1:17" x14ac:dyDescent="0.2">
      <c r="A142" s="278"/>
      <c r="B142" s="278"/>
      <c r="C142" s="278"/>
      <c r="D142" s="278"/>
      <c r="E142" s="278"/>
      <c r="F142" s="278"/>
      <c r="G142" s="278"/>
      <c r="H142" s="278"/>
      <c r="I142" s="278"/>
      <c r="J142" s="309"/>
      <c r="K142" s="278"/>
      <c r="L142" s="278"/>
      <c r="M142" s="278"/>
      <c r="N142" s="278"/>
      <c r="O142" s="278"/>
      <c r="P142" s="277" t="s">
        <v>64</v>
      </c>
    </row>
    <row r="143" spans="1:17" ht="32.25" customHeight="1" x14ac:dyDescent="0.25">
      <c r="A143" s="676" t="s">
        <v>454</v>
      </c>
      <c r="B143" s="676"/>
      <c r="C143" s="676"/>
      <c r="D143" s="676"/>
      <c r="E143" s="676"/>
      <c r="F143" s="676"/>
      <c r="G143" s="676"/>
      <c r="H143" s="676"/>
      <c r="I143" s="676"/>
      <c r="J143" s="676"/>
      <c r="K143" s="676"/>
      <c r="L143" s="676"/>
      <c r="M143" s="676"/>
      <c r="N143" s="676"/>
      <c r="O143" s="676"/>
      <c r="P143" s="676"/>
    </row>
    <row r="144" spans="1:17" ht="21" customHeight="1" x14ac:dyDescent="0.2">
      <c r="A144" s="677" t="s">
        <v>453</v>
      </c>
      <c r="B144" s="677"/>
      <c r="C144" s="677"/>
      <c r="D144" s="677"/>
      <c r="E144" s="677"/>
      <c r="F144" s="677"/>
      <c r="G144" s="677"/>
      <c r="H144" s="677"/>
      <c r="I144" s="677"/>
      <c r="J144" s="677"/>
      <c r="K144" s="677"/>
      <c r="L144" s="677"/>
      <c r="M144" s="677"/>
      <c r="N144" s="677"/>
      <c r="O144" s="677"/>
      <c r="P144" s="677"/>
    </row>
    <row r="145" spans="1:17" ht="8.25" customHeight="1" x14ac:dyDescent="0.2">
      <c r="B145" s="283"/>
      <c r="C145" s="283"/>
      <c r="D145" s="283"/>
      <c r="E145" s="283"/>
      <c r="F145" s="283"/>
      <c r="G145" s="283"/>
      <c r="H145" s="283"/>
      <c r="I145" s="283"/>
      <c r="J145" s="311"/>
      <c r="K145" s="283"/>
      <c r="L145" s="283"/>
      <c r="M145" s="283"/>
      <c r="N145" s="283"/>
      <c r="O145" s="283"/>
      <c r="P145" s="283"/>
    </row>
    <row r="146" spans="1:17" ht="14.25" customHeight="1" x14ac:dyDescent="0.25">
      <c r="A146" s="679" t="s">
        <v>578</v>
      </c>
      <c r="B146" s="679"/>
      <c r="C146" s="679"/>
      <c r="D146" s="679"/>
      <c r="E146" s="679"/>
      <c r="F146" s="679"/>
      <c r="G146" s="679"/>
      <c r="H146" s="679"/>
      <c r="I146" s="679"/>
      <c r="J146" s="679"/>
      <c r="K146" s="679"/>
      <c r="L146" s="679"/>
      <c r="M146" s="679"/>
      <c r="N146" s="679"/>
      <c r="O146" s="679"/>
      <c r="P146" s="679"/>
    </row>
    <row r="147" spans="1:17" ht="34.5" customHeight="1" thickBot="1" x14ac:dyDescent="0.25">
      <c r="A147" s="680" t="s">
        <v>66</v>
      </c>
      <c r="B147" s="682" t="s">
        <v>67</v>
      </c>
      <c r="C147" s="682"/>
      <c r="D147" s="682"/>
      <c r="E147" s="683" t="s">
        <v>90</v>
      </c>
      <c r="F147" s="683"/>
      <c r="G147" s="684" t="s">
        <v>68</v>
      </c>
      <c r="H147" s="684"/>
      <c r="I147" s="684"/>
      <c r="J147" s="684"/>
      <c r="K147" s="684"/>
      <c r="L147" s="684"/>
      <c r="M147" s="683" t="s">
        <v>89</v>
      </c>
      <c r="N147" s="683"/>
      <c r="O147" s="683" t="s">
        <v>69</v>
      </c>
      <c r="P147" s="685"/>
      <c r="Q147" s="284"/>
    </row>
    <row r="148" spans="1:17" ht="13.5" thickBot="1" x14ac:dyDescent="0.25">
      <c r="A148" s="680"/>
      <c r="B148" s="682"/>
      <c r="C148" s="682"/>
      <c r="D148" s="682"/>
      <c r="E148" s="686" t="s">
        <v>70</v>
      </c>
      <c r="F148" s="686" t="s">
        <v>439</v>
      </c>
      <c r="G148" s="686" t="s">
        <v>70</v>
      </c>
      <c r="H148" s="686" t="s">
        <v>439</v>
      </c>
      <c r="I148" s="687" t="s">
        <v>71</v>
      </c>
      <c r="J148" s="687"/>
      <c r="K148" s="687"/>
      <c r="L148" s="687"/>
      <c r="M148" s="686" t="s">
        <v>70</v>
      </c>
      <c r="N148" s="688" t="s">
        <v>439</v>
      </c>
      <c r="O148" s="686" t="s">
        <v>70</v>
      </c>
      <c r="P148" s="689" t="s">
        <v>439</v>
      </c>
      <c r="Q148" s="284"/>
    </row>
    <row r="149" spans="1:17" ht="13.5" thickBot="1" x14ac:dyDescent="0.25">
      <c r="A149" s="680"/>
      <c r="B149" s="682"/>
      <c r="C149" s="682"/>
      <c r="D149" s="682"/>
      <c r="E149" s="686"/>
      <c r="F149" s="686"/>
      <c r="G149" s="686"/>
      <c r="H149" s="686"/>
      <c r="I149" s="691" t="s">
        <v>72</v>
      </c>
      <c r="J149" s="689" t="s">
        <v>73</v>
      </c>
      <c r="K149" s="689"/>
      <c r="L149" s="689"/>
      <c r="M149" s="686"/>
      <c r="N149" s="688"/>
      <c r="O149" s="686"/>
      <c r="P149" s="690"/>
      <c r="Q149" s="284"/>
    </row>
    <row r="150" spans="1:17" ht="53.25" customHeight="1" thickBot="1" x14ac:dyDescent="0.25">
      <c r="A150" s="680"/>
      <c r="B150" s="682"/>
      <c r="C150" s="682"/>
      <c r="D150" s="682"/>
      <c r="E150" s="686"/>
      <c r="F150" s="686"/>
      <c r="G150" s="686"/>
      <c r="H150" s="686"/>
      <c r="I150" s="691"/>
      <c r="J150" s="312" t="s">
        <v>384</v>
      </c>
      <c r="K150" s="285" t="s">
        <v>74</v>
      </c>
      <c r="L150" s="302" t="s">
        <v>75</v>
      </c>
      <c r="M150" s="686"/>
      <c r="N150" s="688"/>
      <c r="O150" s="686"/>
      <c r="P150" s="689"/>
      <c r="Q150" s="284"/>
    </row>
    <row r="151" spans="1:17" x14ac:dyDescent="0.2">
      <c r="A151" s="681"/>
      <c r="B151" s="682">
        <v>1</v>
      </c>
      <c r="C151" s="682"/>
      <c r="D151" s="682"/>
      <c r="E151" s="287">
        <v>2</v>
      </c>
      <c r="F151" s="287">
        <v>3</v>
      </c>
      <c r="G151" s="287">
        <v>4</v>
      </c>
      <c r="H151" s="287">
        <v>5</v>
      </c>
      <c r="I151" s="287">
        <v>6</v>
      </c>
      <c r="J151" s="313">
        <v>7</v>
      </c>
      <c r="K151" s="287">
        <v>8</v>
      </c>
      <c r="L151" s="287">
        <v>9</v>
      </c>
      <c r="M151" s="287">
        <v>10</v>
      </c>
      <c r="N151" s="287">
        <v>11</v>
      </c>
      <c r="O151" s="287">
        <v>12</v>
      </c>
      <c r="P151" s="288">
        <v>13</v>
      </c>
      <c r="Q151" s="284"/>
    </row>
    <row r="152" spans="1:17" ht="19.5" customHeight="1" thickBot="1" x14ac:dyDescent="0.25">
      <c r="A152" s="289">
        <v>1</v>
      </c>
      <c r="B152" s="663" t="s">
        <v>76</v>
      </c>
      <c r="C152" s="665" t="s">
        <v>77</v>
      </c>
      <c r="D152" s="290" t="s">
        <v>78</v>
      </c>
      <c r="E152" s="291" t="s">
        <v>137</v>
      </c>
      <c r="F152" s="291" t="s">
        <v>137</v>
      </c>
      <c r="G152" s="291" t="s">
        <v>137</v>
      </c>
      <c r="H152" s="291" t="s">
        <v>137</v>
      </c>
      <c r="I152" s="291" t="s">
        <v>137</v>
      </c>
      <c r="J152" s="314" t="s">
        <v>137</v>
      </c>
      <c r="K152" s="291" t="s">
        <v>137</v>
      </c>
      <c r="L152" s="291" t="s">
        <v>137</v>
      </c>
      <c r="M152" s="291" t="s">
        <v>137</v>
      </c>
      <c r="N152" s="291" t="s">
        <v>137</v>
      </c>
      <c r="O152" s="291" t="s">
        <v>137</v>
      </c>
      <c r="P152" s="291" t="s">
        <v>137</v>
      </c>
      <c r="Q152" s="284"/>
    </row>
    <row r="153" spans="1:17" ht="19.5" customHeight="1" thickBot="1" x14ac:dyDescent="0.25">
      <c r="A153" s="292">
        <v>2</v>
      </c>
      <c r="B153" s="664"/>
      <c r="C153" s="666"/>
      <c r="D153" s="293" t="s">
        <v>79</v>
      </c>
      <c r="E153" s="291" t="s">
        <v>137</v>
      </c>
      <c r="F153" s="291" t="s">
        <v>137</v>
      </c>
      <c r="G153" s="291" t="s">
        <v>137</v>
      </c>
      <c r="H153" s="291" t="s">
        <v>137</v>
      </c>
      <c r="I153" s="291" t="s">
        <v>137</v>
      </c>
      <c r="J153" s="314" t="s">
        <v>137</v>
      </c>
      <c r="K153" s="291" t="s">
        <v>137</v>
      </c>
      <c r="L153" s="291" t="s">
        <v>137</v>
      </c>
      <c r="M153" s="291" t="s">
        <v>137</v>
      </c>
      <c r="N153" s="291" t="s">
        <v>137</v>
      </c>
      <c r="O153" s="291" t="s">
        <v>137</v>
      </c>
      <c r="P153" s="291" t="s">
        <v>137</v>
      </c>
      <c r="Q153" s="284"/>
    </row>
    <row r="154" spans="1:17" ht="19.5" customHeight="1" thickBot="1" x14ac:dyDescent="0.25">
      <c r="A154" s="292">
        <v>3</v>
      </c>
      <c r="B154" s="664"/>
      <c r="C154" s="667" t="s">
        <v>80</v>
      </c>
      <c r="D154" s="294" t="s">
        <v>78</v>
      </c>
      <c r="E154" s="291" t="s">
        <v>137</v>
      </c>
      <c r="F154" s="291" t="s">
        <v>137</v>
      </c>
      <c r="G154" s="291" t="s">
        <v>137</v>
      </c>
      <c r="H154" s="291" t="s">
        <v>137</v>
      </c>
      <c r="I154" s="291" t="s">
        <v>137</v>
      </c>
      <c r="J154" s="314" t="s">
        <v>137</v>
      </c>
      <c r="K154" s="291" t="s">
        <v>137</v>
      </c>
      <c r="L154" s="291" t="s">
        <v>137</v>
      </c>
      <c r="M154" s="291" t="s">
        <v>137</v>
      </c>
      <c r="N154" s="291" t="s">
        <v>137</v>
      </c>
      <c r="O154" s="291" t="s">
        <v>137</v>
      </c>
      <c r="P154" s="291" t="s">
        <v>137</v>
      </c>
      <c r="Q154" s="284"/>
    </row>
    <row r="155" spans="1:17" ht="19.5" customHeight="1" x14ac:dyDescent="0.2">
      <c r="A155" s="292">
        <v>4</v>
      </c>
      <c r="B155" s="664"/>
      <c r="C155" s="667"/>
      <c r="D155" s="294" t="s">
        <v>79</v>
      </c>
      <c r="E155" s="291" t="s">
        <v>137</v>
      </c>
      <c r="F155" s="291" t="s">
        <v>137</v>
      </c>
      <c r="G155" s="291" t="s">
        <v>137</v>
      </c>
      <c r="H155" s="291" t="s">
        <v>137</v>
      </c>
      <c r="I155" s="291" t="s">
        <v>137</v>
      </c>
      <c r="J155" s="314" t="s">
        <v>137</v>
      </c>
      <c r="K155" s="291" t="s">
        <v>137</v>
      </c>
      <c r="L155" s="291" t="s">
        <v>137</v>
      </c>
      <c r="M155" s="291" t="s">
        <v>137</v>
      </c>
      <c r="N155" s="291" t="s">
        <v>137</v>
      </c>
      <c r="O155" s="291" t="s">
        <v>137</v>
      </c>
      <c r="P155" s="291" t="s">
        <v>137</v>
      </c>
      <c r="Q155" s="284"/>
    </row>
    <row r="156" spans="1:17" ht="19.5" customHeight="1" x14ac:dyDescent="0.2">
      <c r="A156" s="292">
        <v>5</v>
      </c>
      <c r="B156" s="668" t="s">
        <v>81</v>
      </c>
      <c r="C156" s="303" t="s">
        <v>77</v>
      </c>
      <c r="D156" s="295" t="s">
        <v>79</v>
      </c>
      <c r="E156" s="291" t="s">
        <v>137</v>
      </c>
      <c r="F156" s="291" t="s">
        <v>137</v>
      </c>
      <c r="G156" s="291" t="s">
        <v>137</v>
      </c>
      <c r="H156" s="291" t="s">
        <v>137</v>
      </c>
      <c r="I156" s="291" t="s">
        <v>137</v>
      </c>
      <c r="J156" s="314" t="s">
        <v>137</v>
      </c>
      <c r="K156" s="291" t="s">
        <v>137</v>
      </c>
      <c r="L156" s="291" t="s">
        <v>137</v>
      </c>
      <c r="M156" s="291" t="s">
        <v>137</v>
      </c>
      <c r="N156" s="291" t="s">
        <v>137</v>
      </c>
      <c r="O156" s="291" t="s">
        <v>137</v>
      </c>
      <c r="P156" s="291" t="s">
        <v>137</v>
      </c>
      <c r="Q156" s="284"/>
    </row>
    <row r="157" spans="1:17" ht="19.5" customHeight="1" x14ac:dyDescent="0.2">
      <c r="A157" s="292">
        <v>6</v>
      </c>
      <c r="B157" s="668"/>
      <c r="C157" s="303" t="s">
        <v>80</v>
      </c>
      <c r="D157" s="295" t="s">
        <v>79</v>
      </c>
      <c r="E157" s="291" t="s">
        <v>137</v>
      </c>
      <c r="F157" s="291" t="s">
        <v>137</v>
      </c>
      <c r="G157" s="291" t="s">
        <v>137</v>
      </c>
      <c r="H157" s="291" t="s">
        <v>137</v>
      </c>
      <c r="I157" s="291" t="s">
        <v>137</v>
      </c>
      <c r="J157" s="314" t="s">
        <v>137</v>
      </c>
      <c r="K157" s="291" t="s">
        <v>137</v>
      </c>
      <c r="L157" s="291" t="s">
        <v>137</v>
      </c>
      <c r="M157" s="291" t="s">
        <v>137</v>
      </c>
      <c r="N157" s="291" t="s">
        <v>137</v>
      </c>
      <c r="O157" s="291">
        <v>1</v>
      </c>
      <c r="P157" s="291">
        <v>1750</v>
      </c>
      <c r="Q157" s="284"/>
    </row>
    <row r="158" spans="1:17" ht="19.5" customHeight="1" x14ac:dyDescent="0.2">
      <c r="A158" s="296">
        <v>7</v>
      </c>
      <c r="B158" s="669" t="s">
        <v>82</v>
      </c>
      <c r="C158" s="304" t="s">
        <v>77</v>
      </c>
      <c r="D158" s="295" t="s">
        <v>79</v>
      </c>
      <c r="E158" s="291" t="s">
        <v>137</v>
      </c>
      <c r="F158" s="291" t="s">
        <v>137</v>
      </c>
      <c r="G158" s="291" t="s">
        <v>137</v>
      </c>
      <c r="H158" s="291" t="s">
        <v>137</v>
      </c>
      <c r="I158" s="291" t="s">
        <v>137</v>
      </c>
      <c r="J158" s="314" t="s">
        <v>137</v>
      </c>
      <c r="K158" s="291" t="s">
        <v>137</v>
      </c>
      <c r="L158" s="291" t="s">
        <v>137</v>
      </c>
      <c r="M158" s="291" t="s">
        <v>137</v>
      </c>
      <c r="N158" s="291" t="s">
        <v>137</v>
      </c>
      <c r="O158" s="291" t="s">
        <v>137</v>
      </c>
      <c r="P158" s="291" t="s">
        <v>137</v>
      </c>
      <c r="Q158" s="284"/>
    </row>
    <row r="159" spans="1:17" ht="19.5" customHeight="1" x14ac:dyDescent="0.2">
      <c r="A159" s="296">
        <v>8</v>
      </c>
      <c r="B159" s="669"/>
      <c r="C159" s="304" t="s">
        <v>80</v>
      </c>
      <c r="D159" s="295" t="s">
        <v>79</v>
      </c>
      <c r="E159" s="291" t="s">
        <v>137</v>
      </c>
      <c r="F159" s="291" t="s">
        <v>137</v>
      </c>
      <c r="G159" s="291" t="s">
        <v>137</v>
      </c>
      <c r="H159" s="291" t="s">
        <v>137</v>
      </c>
      <c r="I159" s="291" t="s">
        <v>137</v>
      </c>
      <c r="J159" s="314" t="s">
        <v>137</v>
      </c>
      <c r="K159" s="291" t="s">
        <v>137</v>
      </c>
      <c r="L159" s="291" t="s">
        <v>137</v>
      </c>
      <c r="M159" s="291" t="s">
        <v>137</v>
      </c>
      <c r="N159" s="291" t="s">
        <v>137</v>
      </c>
      <c r="O159" s="291" t="s">
        <v>137</v>
      </c>
      <c r="P159" s="291" t="s">
        <v>137</v>
      </c>
      <c r="Q159" s="284"/>
    </row>
    <row r="160" spans="1:17" ht="29.25" customHeight="1" x14ac:dyDescent="0.2">
      <c r="A160" s="297">
        <v>9</v>
      </c>
      <c r="B160" s="669" t="s">
        <v>140</v>
      </c>
      <c r="C160" s="670" t="s">
        <v>436</v>
      </c>
      <c r="D160" s="671"/>
      <c r="E160" s="291" t="s">
        <v>137</v>
      </c>
      <c r="F160" s="291" t="s">
        <v>137</v>
      </c>
      <c r="G160" s="291" t="s">
        <v>137</v>
      </c>
      <c r="H160" s="291" t="s">
        <v>137</v>
      </c>
      <c r="I160" s="291" t="s">
        <v>137</v>
      </c>
      <c r="J160" s="314" t="s">
        <v>137</v>
      </c>
      <c r="K160" s="291" t="s">
        <v>137</v>
      </c>
      <c r="L160" s="291" t="s">
        <v>137</v>
      </c>
      <c r="M160" s="291" t="s">
        <v>137</v>
      </c>
      <c r="N160" s="291" t="s">
        <v>137</v>
      </c>
      <c r="O160" s="291" t="s">
        <v>137</v>
      </c>
      <c r="P160" s="291" t="s">
        <v>137</v>
      </c>
      <c r="Q160" s="284"/>
    </row>
    <row r="161" spans="1:17" ht="19.5" customHeight="1" x14ac:dyDescent="0.2">
      <c r="A161" s="296">
        <v>10</v>
      </c>
      <c r="B161" s="669"/>
      <c r="C161" s="672" t="s">
        <v>83</v>
      </c>
      <c r="D161" s="673"/>
      <c r="E161" s="291" t="s">
        <v>137</v>
      </c>
      <c r="F161" s="291" t="s">
        <v>137</v>
      </c>
      <c r="G161" s="291" t="s">
        <v>137</v>
      </c>
      <c r="H161" s="291" t="s">
        <v>137</v>
      </c>
      <c r="I161" s="291" t="s">
        <v>137</v>
      </c>
      <c r="J161" s="314" t="s">
        <v>137</v>
      </c>
      <c r="K161" s="291" t="s">
        <v>137</v>
      </c>
      <c r="L161" s="291" t="s">
        <v>137</v>
      </c>
      <c r="M161" s="291" t="s">
        <v>137</v>
      </c>
      <c r="N161" s="291" t="s">
        <v>137</v>
      </c>
      <c r="O161" s="291" t="s">
        <v>137</v>
      </c>
      <c r="P161" s="291" t="s">
        <v>137</v>
      </c>
      <c r="Q161" s="284"/>
    </row>
    <row r="162" spans="1:17" ht="33.75" customHeight="1" x14ac:dyDescent="0.2">
      <c r="A162" s="296">
        <v>11</v>
      </c>
      <c r="B162" s="669"/>
      <c r="C162" s="672" t="s">
        <v>84</v>
      </c>
      <c r="D162" s="673"/>
      <c r="E162" s="291" t="s">
        <v>137</v>
      </c>
      <c r="F162" s="291" t="s">
        <v>137</v>
      </c>
      <c r="G162" s="291" t="s">
        <v>137</v>
      </c>
      <c r="H162" s="291" t="s">
        <v>137</v>
      </c>
      <c r="I162" s="291" t="s">
        <v>137</v>
      </c>
      <c r="J162" s="314" t="s">
        <v>137</v>
      </c>
      <c r="K162" s="291" t="s">
        <v>137</v>
      </c>
      <c r="L162" s="291" t="s">
        <v>137</v>
      </c>
      <c r="M162" s="291" t="s">
        <v>137</v>
      </c>
      <c r="N162" s="291" t="s">
        <v>137</v>
      </c>
      <c r="O162" s="291" t="s">
        <v>137</v>
      </c>
      <c r="P162" s="291" t="s">
        <v>137</v>
      </c>
      <c r="Q162" s="284"/>
    </row>
    <row r="163" spans="1:17" ht="19.5" customHeight="1" x14ac:dyDescent="0.2">
      <c r="A163" s="296">
        <v>12</v>
      </c>
      <c r="B163" s="669"/>
      <c r="C163" s="672" t="s">
        <v>85</v>
      </c>
      <c r="D163" s="673"/>
      <c r="E163" s="291" t="s">
        <v>137</v>
      </c>
      <c r="F163" s="291" t="s">
        <v>137</v>
      </c>
      <c r="G163" s="291" t="s">
        <v>137</v>
      </c>
      <c r="H163" s="291" t="s">
        <v>137</v>
      </c>
      <c r="I163" s="291" t="s">
        <v>137</v>
      </c>
      <c r="J163" s="314" t="s">
        <v>137</v>
      </c>
      <c r="K163" s="291" t="s">
        <v>137</v>
      </c>
      <c r="L163" s="291" t="s">
        <v>137</v>
      </c>
      <c r="M163" s="291" t="s">
        <v>137</v>
      </c>
      <c r="N163" s="291" t="s">
        <v>137</v>
      </c>
      <c r="O163" s="291" t="s">
        <v>137</v>
      </c>
      <c r="P163" s="291" t="s">
        <v>137</v>
      </c>
      <c r="Q163" s="284"/>
    </row>
    <row r="164" spans="1:17" ht="31.5" customHeight="1" x14ac:dyDescent="0.2">
      <c r="A164" s="296">
        <v>13</v>
      </c>
      <c r="B164" s="669"/>
      <c r="C164" s="672" t="s">
        <v>86</v>
      </c>
      <c r="D164" s="673"/>
      <c r="E164" s="291" t="s">
        <v>137</v>
      </c>
      <c r="F164" s="291" t="s">
        <v>137</v>
      </c>
      <c r="G164" s="291" t="s">
        <v>137</v>
      </c>
      <c r="H164" s="291" t="s">
        <v>137</v>
      </c>
      <c r="I164" s="291" t="s">
        <v>137</v>
      </c>
      <c r="J164" s="314" t="s">
        <v>137</v>
      </c>
      <c r="K164" s="291" t="s">
        <v>137</v>
      </c>
      <c r="L164" s="291" t="s">
        <v>137</v>
      </c>
      <c r="M164" s="291" t="s">
        <v>137</v>
      </c>
      <c r="N164" s="291" t="s">
        <v>137</v>
      </c>
      <c r="O164" s="291" t="s">
        <v>137</v>
      </c>
      <c r="P164" s="291" t="s">
        <v>137</v>
      </c>
      <c r="Q164" s="284"/>
    </row>
    <row r="165" spans="1:17" ht="29.25" customHeight="1" x14ac:dyDescent="0.2">
      <c r="A165" s="296">
        <v>14</v>
      </c>
      <c r="B165" s="668"/>
      <c r="C165" s="674" t="s">
        <v>87</v>
      </c>
      <c r="D165" s="675"/>
      <c r="E165" s="291" t="s">
        <v>137</v>
      </c>
      <c r="F165" s="291" t="s">
        <v>137</v>
      </c>
      <c r="G165" s="291" t="s">
        <v>137</v>
      </c>
      <c r="H165" s="291" t="s">
        <v>137</v>
      </c>
      <c r="I165" s="291" t="s">
        <v>137</v>
      </c>
      <c r="J165" s="314" t="s">
        <v>137</v>
      </c>
      <c r="K165" s="291" t="s">
        <v>137</v>
      </c>
      <c r="L165" s="291" t="s">
        <v>137</v>
      </c>
      <c r="M165" s="291" t="s">
        <v>137</v>
      </c>
      <c r="N165" s="291" t="s">
        <v>137</v>
      </c>
      <c r="O165" s="291" t="s">
        <v>137</v>
      </c>
      <c r="P165" s="291" t="s">
        <v>137</v>
      </c>
      <c r="Q165" s="284"/>
    </row>
    <row r="166" spans="1:17" ht="19.5" customHeight="1" x14ac:dyDescent="0.2">
      <c r="A166" s="296">
        <v>15</v>
      </c>
      <c r="B166" s="657" t="s">
        <v>441</v>
      </c>
      <c r="C166" s="657"/>
      <c r="D166" s="657"/>
      <c r="E166" s="291" t="s">
        <v>137</v>
      </c>
      <c r="F166" s="291" t="s">
        <v>137</v>
      </c>
      <c r="G166" s="291" t="s">
        <v>452</v>
      </c>
      <c r="H166" s="291" t="s">
        <v>452</v>
      </c>
      <c r="I166" s="291" t="s">
        <v>452</v>
      </c>
      <c r="J166" s="314" t="s">
        <v>452</v>
      </c>
      <c r="K166" s="291" t="s">
        <v>452</v>
      </c>
      <c r="L166" s="291" t="s">
        <v>452</v>
      </c>
      <c r="M166" s="291" t="s">
        <v>137</v>
      </c>
      <c r="N166" s="291" t="s">
        <v>137</v>
      </c>
      <c r="O166" s="291" t="s">
        <v>137</v>
      </c>
      <c r="P166" s="291" t="s">
        <v>137</v>
      </c>
      <c r="Q166" s="284"/>
    </row>
    <row r="167" spans="1:17" ht="39" customHeight="1" x14ac:dyDescent="0.2">
      <c r="A167" s="296" t="s">
        <v>442</v>
      </c>
      <c r="B167" s="657" t="s">
        <v>440</v>
      </c>
      <c r="C167" s="657"/>
      <c r="D167" s="657"/>
      <c r="E167" s="291" t="s">
        <v>137</v>
      </c>
      <c r="F167" s="291" t="s">
        <v>137</v>
      </c>
      <c r="G167" s="291" t="s">
        <v>452</v>
      </c>
      <c r="H167" s="291" t="s">
        <v>452</v>
      </c>
      <c r="I167" s="291" t="s">
        <v>452</v>
      </c>
      <c r="J167" s="314" t="s">
        <v>452</v>
      </c>
      <c r="K167" s="291" t="s">
        <v>452</v>
      </c>
      <c r="L167" s="291" t="s">
        <v>452</v>
      </c>
      <c r="M167" s="291" t="s">
        <v>137</v>
      </c>
      <c r="N167" s="291" t="s">
        <v>137</v>
      </c>
      <c r="O167" s="291" t="s">
        <v>137</v>
      </c>
      <c r="P167" s="291" t="s">
        <v>137</v>
      </c>
      <c r="Q167" s="284"/>
    </row>
    <row r="168" spans="1:17" ht="19.5" customHeight="1" x14ac:dyDescent="0.2">
      <c r="A168" s="306">
        <v>16</v>
      </c>
      <c r="B168" s="658" t="s">
        <v>88</v>
      </c>
      <c r="C168" s="658"/>
      <c r="D168" s="659"/>
      <c r="E168" s="307">
        <f t="shared" ref="E168:O168" si="4">SUM(E152:E166)</f>
        <v>0</v>
      </c>
      <c r="F168" s="307">
        <f t="shared" si="4"/>
        <v>0</v>
      </c>
      <c r="G168" s="307">
        <f t="shared" si="4"/>
        <v>0</v>
      </c>
      <c r="H168" s="307">
        <f t="shared" si="4"/>
        <v>0</v>
      </c>
      <c r="I168" s="307">
        <f t="shared" si="4"/>
        <v>0</v>
      </c>
      <c r="J168" s="307">
        <f t="shared" si="4"/>
        <v>0</v>
      </c>
      <c r="K168" s="307">
        <f t="shared" si="4"/>
        <v>0</v>
      </c>
      <c r="L168" s="307">
        <f t="shared" si="4"/>
        <v>0</v>
      </c>
      <c r="M168" s="307">
        <f t="shared" si="4"/>
        <v>0</v>
      </c>
      <c r="N168" s="307">
        <f t="shared" si="4"/>
        <v>0</v>
      </c>
      <c r="O168" s="307">
        <f t="shared" si="4"/>
        <v>1</v>
      </c>
      <c r="P168" s="307">
        <f>SUM(P152:P166)</f>
        <v>1750</v>
      </c>
      <c r="Q168" s="284"/>
    </row>
    <row r="169" spans="1:17" ht="38.25" customHeight="1" x14ac:dyDescent="0.2">
      <c r="A169" s="660">
        <v>17</v>
      </c>
      <c r="B169" s="661" t="s">
        <v>443</v>
      </c>
      <c r="C169" s="661"/>
      <c r="D169" s="661"/>
      <c r="E169" s="661"/>
      <c r="F169" s="661"/>
      <c r="G169" s="661"/>
      <c r="H169" s="661"/>
      <c r="I169" s="661"/>
      <c r="J169" s="661"/>
      <c r="K169" s="661"/>
      <c r="L169" s="661"/>
      <c r="M169" s="661"/>
      <c r="N169" s="661"/>
      <c r="O169" s="661"/>
      <c r="P169" s="661"/>
      <c r="Q169" s="301"/>
    </row>
    <row r="170" spans="1:17" ht="19.5" customHeight="1" x14ac:dyDescent="0.2">
      <c r="A170" s="660"/>
      <c r="B170" s="662" t="s">
        <v>445</v>
      </c>
      <c r="C170" s="662"/>
      <c r="D170" s="662"/>
      <c r="E170" s="662" t="s">
        <v>447</v>
      </c>
      <c r="F170" s="662"/>
      <c r="G170" s="662" t="s">
        <v>448</v>
      </c>
      <c r="H170" s="662"/>
      <c r="I170" s="662"/>
      <c r="J170" s="662" t="s">
        <v>449</v>
      </c>
      <c r="K170" s="662"/>
      <c r="L170" s="662"/>
      <c r="M170" s="662" t="s">
        <v>450</v>
      </c>
      <c r="N170" s="662"/>
      <c r="O170" s="662" t="s">
        <v>451</v>
      </c>
      <c r="P170" s="662"/>
      <c r="Q170" s="301"/>
    </row>
    <row r="171" spans="1:17" ht="19.5" customHeight="1" x14ac:dyDescent="0.2">
      <c r="A171" s="660"/>
      <c r="B171" s="662" t="s">
        <v>444</v>
      </c>
      <c r="C171" s="662"/>
      <c r="D171" s="662"/>
      <c r="E171" s="662"/>
      <c r="F171" s="662"/>
      <c r="G171" s="662"/>
      <c r="H171" s="662"/>
      <c r="I171" s="662"/>
      <c r="J171" s="662"/>
      <c r="K171" s="662"/>
      <c r="L171" s="662"/>
      <c r="M171" s="662"/>
      <c r="N171" s="662"/>
      <c r="O171" s="662"/>
      <c r="P171" s="662"/>
    </row>
    <row r="172" spans="1:17" ht="19.5" customHeight="1" x14ac:dyDescent="0.2">
      <c r="A172" s="660"/>
      <c r="B172" s="662" t="s">
        <v>446</v>
      </c>
      <c r="C172" s="662"/>
      <c r="D172" s="662"/>
      <c r="E172" s="662"/>
      <c r="F172" s="662"/>
      <c r="G172" s="662"/>
      <c r="H172" s="662"/>
      <c r="I172" s="662"/>
      <c r="J172" s="662"/>
      <c r="K172" s="662"/>
      <c r="L172" s="662"/>
      <c r="M172" s="662"/>
      <c r="N172" s="662"/>
      <c r="O172" s="662"/>
      <c r="P172" s="662"/>
    </row>
    <row r="173" spans="1:17" ht="9.75" customHeight="1" x14ac:dyDescent="0.2"/>
    <row r="174" spans="1:17" x14ac:dyDescent="0.2">
      <c r="B174" s="276"/>
      <c r="C174" s="276"/>
      <c r="D174" s="276"/>
      <c r="E174" s="276"/>
      <c r="F174" s="276"/>
      <c r="G174" s="276"/>
      <c r="H174" s="276"/>
      <c r="I174" s="276"/>
      <c r="J174" s="308"/>
      <c r="K174" s="276"/>
      <c r="L174" s="276"/>
      <c r="M174" s="276"/>
      <c r="N174" s="276"/>
      <c r="O174" s="276"/>
      <c r="P174" s="277" t="s">
        <v>141</v>
      </c>
    </row>
    <row r="175" spans="1:17" x14ac:dyDescent="0.2">
      <c r="B175" s="276"/>
      <c r="C175" s="276"/>
      <c r="D175" s="276"/>
      <c r="E175" s="276"/>
      <c r="F175" s="276"/>
      <c r="G175" s="276"/>
      <c r="H175" s="276"/>
      <c r="I175" s="276"/>
      <c r="J175" s="308"/>
      <c r="K175" s="276"/>
      <c r="L175" s="276"/>
      <c r="M175" s="276"/>
      <c r="N175" s="276"/>
      <c r="O175" s="276"/>
      <c r="P175" s="270" t="s">
        <v>418</v>
      </c>
    </row>
    <row r="176" spans="1:17" x14ac:dyDescent="0.2">
      <c r="A176" s="278"/>
      <c r="B176" s="278"/>
      <c r="C176" s="278"/>
      <c r="D176" s="278"/>
      <c r="E176" s="278"/>
      <c r="F176" s="278"/>
      <c r="G176" s="278"/>
      <c r="H176" s="278"/>
      <c r="I176" s="278"/>
      <c r="J176" s="309"/>
      <c r="K176" s="278"/>
      <c r="L176" s="278"/>
      <c r="M176" s="278"/>
      <c r="N176" s="278"/>
      <c r="O176" s="278"/>
      <c r="P176" s="277" t="s">
        <v>64</v>
      </c>
    </row>
    <row r="177" spans="1:17" ht="32.25" customHeight="1" x14ac:dyDescent="0.25">
      <c r="A177" s="676" t="s">
        <v>454</v>
      </c>
      <c r="B177" s="676"/>
      <c r="C177" s="676"/>
      <c r="D177" s="676"/>
      <c r="E177" s="676"/>
      <c r="F177" s="676"/>
      <c r="G177" s="676"/>
      <c r="H177" s="676"/>
      <c r="I177" s="676"/>
      <c r="J177" s="676"/>
      <c r="K177" s="676"/>
      <c r="L177" s="676"/>
      <c r="M177" s="676"/>
      <c r="N177" s="676"/>
      <c r="O177" s="676"/>
      <c r="P177" s="676"/>
    </row>
    <row r="178" spans="1:17" ht="21" customHeight="1" x14ac:dyDescent="0.2">
      <c r="A178" s="677" t="s">
        <v>453</v>
      </c>
      <c r="B178" s="677"/>
      <c r="C178" s="677"/>
      <c r="D178" s="677"/>
      <c r="E178" s="677"/>
      <c r="F178" s="677"/>
      <c r="G178" s="677"/>
      <c r="H178" s="677"/>
      <c r="I178" s="677"/>
      <c r="J178" s="677"/>
      <c r="K178" s="677"/>
      <c r="L178" s="677"/>
      <c r="M178" s="677"/>
      <c r="N178" s="677"/>
      <c r="O178" s="677"/>
      <c r="P178" s="677"/>
    </row>
    <row r="179" spans="1:17" ht="8.25" customHeight="1" x14ac:dyDescent="0.2">
      <c r="B179" s="283"/>
      <c r="C179" s="283"/>
      <c r="D179" s="283"/>
      <c r="E179" s="283"/>
      <c r="F179" s="283"/>
      <c r="G179" s="283"/>
      <c r="H179" s="283"/>
      <c r="I179" s="283"/>
      <c r="J179" s="311"/>
      <c r="K179" s="283"/>
      <c r="L179" s="283"/>
      <c r="M179" s="283"/>
      <c r="N179" s="283"/>
      <c r="O179" s="283"/>
      <c r="P179" s="283"/>
    </row>
    <row r="180" spans="1:17" ht="14.25" customHeight="1" x14ac:dyDescent="0.25">
      <c r="A180" s="679" t="s">
        <v>579</v>
      </c>
      <c r="B180" s="679"/>
      <c r="C180" s="679"/>
      <c r="D180" s="679"/>
      <c r="E180" s="679"/>
      <c r="F180" s="679"/>
      <c r="G180" s="679"/>
      <c r="H180" s="679"/>
      <c r="I180" s="679"/>
      <c r="J180" s="679"/>
      <c r="K180" s="679"/>
      <c r="L180" s="679"/>
      <c r="M180" s="679"/>
      <c r="N180" s="679"/>
      <c r="O180" s="679"/>
      <c r="P180" s="679"/>
    </row>
    <row r="181" spans="1:17" ht="34.5" customHeight="1" thickBot="1" x14ac:dyDescent="0.25">
      <c r="A181" s="680" t="s">
        <v>66</v>
      </c>
      <c r="B181" s="682" t="s">
        <v>67</v>
      </c>
      <c r="C181" s="682"/>
      <c r="D181" s="682"/>
      <c r="E181" s="683" t="s">
        <v>90</v>
      </c>
      <c r="F181" s="683"/>
      <c r="G181" s="684" t="s">
        <v>68</v>
      </c>
      <c r="H181" s="684"/>
      <c r="I181" s="684"/>
      <c r="J181" s="684"/>
      <c r="K181" s="684"/>
      <c r="L181" s="684"/>
      <c r="M181" s="683" t="s">
        <v>89</v>
      </c>
      <c r="N181" s="683"/>
      <c r="O181" s="683" t="s">
        <v>69</v>
      </c>
      <c r="P181" s="685"/>
      <c r="Q181" s="284"/>
    </row>
    <row r="182" spans="1:17" ht="13.5" thickBot="1" x14ac:dyDescent="0.25">
      <c r="A182" s="680"/>
      <c r="B182" s="682"/>
      <c r="C182" s="682"/>
      <c r="D182" s="682"/>
      <c r="E182" s="686" t="s">
        <v>70</v>
      </c>
      <c r="F182" s="686" t="s">
        <v>439</v>
      </c>
      <c r="G182" s="686" t="s">
        <v>70</v>
      </c>
      <c r="H182" s="686" t="s">
        <v>439</v>
      </c>
      <c r="I182" s="687" t="s">
        <v>71</v>
      </c>
      <c r="J182" s="687"/>
      <c r="K182" s="687"/>
      <c r="L182" s="687"/>
      <c r="M182" s="686" t="s">
        <v>70</v>
      </c>
      <c r="N182" s="688" t="s">
        <v>439</v>
      </c>
      <c r="O182" s="686" t="s">
        <v>70</v>
      </c>
      <c r="P182" s="689" t="s">
        <v>439</v>
      </c>
      <c r="Q182" s="284"/>
    </row>
    <row r="183" spans="1:17" ht="13.5" thickBot="1" x14ac:dyDescent="0.25">
      <c r="A183" s="680"/>
      <c r="B183" s="682"/>
      <c r="C183" s="682"/>
      <c r="D183" s="682"/>
      <c r="E183" s="686"/>
      <c r="F183" s="686"/>
      <c r="G183" s="686"/>
      <c r="H183" s="686"/>
      <c r="I183" s="691" t="s">
        <v>72</v>
      </c>
      <c r="J183" s="689" t="s">
        <v>73</v>
      </c>
      <c r="K183" s="689"/>
      <c r="L183" s="689"/>
      <c r="M183" s="686"/>
      <c r="N183" s="688"/>
      <c r="O183" s="686"/>
      <c r="P183" s="690"/>
      <c r="Q183" s="284"/>
    </row>
    <row r="184" spans="1:17" ht="53.25" customHeight="1" thickBot="1" x14ac:dyDescent="0.25">
      <c r="A184" s="680"/>
      <c r="B184" s="682"/>
      <c r="C184" s="682"/>
      <c r="D184" s="682"/>
      <c r="E184" s="686"/>
      <c r="F184" s="686"/>
      <c r="G184" s="686"/>
      <c r="H184" s="686"/>
      <c r="I184" s="691"/>
      <c r="J184" s="312" t="s">
        <v>384</v>
      </c>
      <c r="K184" s="285" t="s">
        <v>74</v>
      </c>
      <c r="L184" s="302" t="s">
        <v>75</v>
      </c>
      <c r="M184" s="686"/>
      <c r="N184" s="688"/>
      <c r="O184" s="686"/>
      <c r="P184" s="689"/>
      <c r="Q184" s="284"/>
    </row>
    <row r="185" spans="1:17" x14ac:dyDescent="0.2">
      <c r="A185" s="681"/>
      <c r="B185" s="682">
        <v>1</v>
      </c>
      <c r="C185" s="682"/>
      <c r="D185" s="682"/>
      <c r="E185" s="287">
        <v>2</v>
      </c>
      <c r="F185" s="287">
        <v>3</v>
      </c>
      <c r="G185" s="287">
        <v>4</v>
      </c>
      <c r="H185" s="287">
        <v>5</v>
      </c>
      <c r="I185" s="287">
        <v>6</v>
      </c>
      <c r="J185" s="313">
        <v>7</v>
      </c>
      <c r="K185" s="287">
        <v>8</v>
      </c>
      <c r="L185" s="287">
        <v>9</v>
      </c>
      <c r="M185" s="287">
        <v>10</v>
      </c>
      <c r="N185" s="287">
        <v>11</v>
      </c>
      <c r="O185" s="287">
        <v>12</v>
      </c>
      <c r="P185" s="288">
        <v>13</v>
      </c>
      <c r="Q185" s="284"/>
    </row>
    <row r="186" spans="1:17" ht="19.5" customHeight="1" thickBot="1" x14ac:dyDescent="0.25">
      <c r="A186" s="289">
        <v>1</v>
      </c>
      <c r="B186" s="663" t="s">
        <v>76</v>
      </c>
      <c r="C186" s="665" t="s">
        <v>77</v>
      </c>
      <c r="D186" s="290" t="s">
        <v>78</v>
      </c>
      <c r="E186" s="291" t="s">
        <v>137</v>
      </c>
      <c r="F186" s="291" t="s">
        <v>137</v>
      </c>
      <c r="G186" s="291" t="s">
        <v>137</v>
      </c>
      <c r="H186" s="291" t="s">
        <v>137</v>
      </c>
      <c r="I186" s="291" t="s">
        <v>137</v>
      </c>
      <c r="J186" s="314" t="s">
        <v>137</v>
      </c>
      <c r="K186" s="291" t="s">
        <v>137</v>
      </c>
      <c r="L186" s="291" t="s">
        <v>137</v>
      </c>
      <c r="M186" s="291" t="s">
        <v>137</v>
      </c>
      <c r="N186" s="291" t="s">
        <v>137</v>
      </c>
      <c r="O186" s="291" t="s">
        <v>137</v>
      </c>
      <c r="P186" s="291" t="s">
        <v>137</v>
      </c>
      <c r="Q186" s="284"/>
    </row>
    <row r="187" spans="1:17" ht="19.5" customHeight="1" thickBot="1" x14ac:dyDescent="0.25">
      <c r="A187" s="292">
        <v>2</v>
      </c>
      <c r="B187" s="664"/>
      <c r="C187" s="666"/>
      <c r="D187" s="293" t="s">
        <v>79</v>
      </c>
      <c r="E187" s="291" t="s">
        <v>137</v>
      </c>
      <c r="F187" s="291" t="s">
        <v>137</v>
      </c>
      <c r="G187" s="291" t="s">
        <v>137</v>
      </c>
      <c r="H187" s="291" t="s">
        <v>137</v>
      </c>
      <c r="I187" s="291" t="s">
        <v>137</v>
      </c>
      <c r="J187" s="314" t="s">
        <v>137</v>
      </c>
      <c r="K187" s="291" t="s">
        <v>137</v>
      </c>
      <c r="L187" s="291" t="s">
        <v>137</v>
      </c>
      <c r="M187" s="291" t="s">
        <v>137</v>
      </c>
      <c r="N187" s="291" t="s">
        <v>137</v>
      </c>
      <c r="O187" s="291" t="s">
        <v>137</v>
      </c>
      <c r="P187" s="291" t="s">
        <v>137</v>
      </c>
      <c r="Q187" s="284"/>
    </row>
    <row r="188" spans="1:17" ht="19.5" customHeight="1" thickBot="1" x14ac:dyDescent="0.25">
      <c r="A188" s="292">
        <v>3</v>
      </c>
      <c r="B188" s="664"/>
      <c r="C188" s="667" t="s">
        <v>80</v>
      </c>
      <c r="D188" s="294" t="s">
        <v>78</v>
      </c>
      <c r="E188" s="291" t="s">
        <v>137</v>
      </c>
      <c r="F188" s="291" t="s">
        <v>137</v>
      </c>
      <c r="G188" s="291" t="s">
        <v>137</v>
      </c>
      <c r="H188" s="291" t="s">
        <v>137</v>
      </c>
      <c r="I188" s="291" t="s">
        <v>137</v>
      </c>
      <c r="J188" s="314" t="s">
        <v>137</v>
      </c>
      <c r="K188" s="291" t="s">
        <v>137</v>
      </c>
      <c r="L188" s="291" t="s">
        <v>137</v>
      </c>
      <c r="M188" s="291" t="s">
        <v>137</v>
      </c>
      <c r="N188" s="291" t="s">
        <v>137</v>
      </c>
      <c r="O188" s="291" t="s">
        <v>137</v>
      </c>
      <c r="P188" s="291" t="s">
        <v>137</v>
      </c>
      <c r="Q188" s="284"/>
    </row>
    <row r="189" spans="1:17" ht="19.5" customHeight="1" x14ac:dyDescent="0.2">
      <c r="A189" s="292">
        <v>4</v>
      </c>
      <c r="B189" s="664"/>
      <c r="C189" s="667"/>
      <c r="D189" s="294" t="s">
        <v>79</v>
      </c>
      <c r="E189" s="291" t="s">
        <v>137</v>
      </c>
      <c r="F189" s="291" t="s">
        <v>137</v>
      </c>
      <c r="G189" s="291" t="s">
        <v>137</v>
      </c>
      <c r="H189" s="291" t="s">
        <v>137</v>
      </c>
      <c r="I189" s="291" t="s">
        <v>137</v>
      </c>
      <c r="J189" s="314" t="s">
        <v>137</v>
      </c>
      <c r="K189" s="291" t="s">
        <v>137</v>
      </c>
      <c r="L189" s="291" t="s">
        <v>137</v>
      </c>
      <c r="M189" s="291" t="s">
        <v>137</v>
      </c>
      <c r="N189" s="291" t="s">
        <v>137</v>
      </c>
      <c r="O189" s="291" t="s">
        <v>137</v>
      </c>
      <c r="P189" s="291" t="s">
        <v>137</v>
      </c>
      <c r="Q189" s="284"/>
    </row>
    <row r="190" spans="1:17" ht="19.5" customHeight="1" x14ac:dyDescent="0.2">
      <c r="A190" s="292">
        <v>5</v>
      </c>
      <c r="B190" s="668" t="s">
        <v>81</v>
      </c>
      <c r="C190" s="303" t="s">
        <v>77</v>
      </c>
      <c r="D190" s="295" t="s">
        <v>79</v>
      </c>
      <c r="E190" s="291" t="s">
        <v>137</v>
      </c>
      <c r="F190" s="291" t="s">
        <v>137</v>
      </c>
      <c r="G190" s="291" t="s">
        <v>137</v>
      </c>
      <c r="H190" s="291" t="s">
        <v>137</v>
      </c>
      <c r="I190" s="291" t="s">
        <v>137</v>
      </c>
      <c r="J190" s="314" t="s">
        <v>137</v>
      </c>
      <c r="K190" s="291" t="s">
        <v>137</v>
      </c>
      <c r="L190" s="291" t="s">
        <v>137</v>
      </c>
      <c r="M190" s="291" t="s">
        <v>137</v>
      </c>
      <c r="N190" s="291" t="s">
        <v>137</v>
      </c>
      <c r="O190" s="291" t="s">
        <v>137</v>
      </c>
      <c r="P190" s="291" t="s">
        <v>137</v>
      </c>
      <c r="Q190" s="284"/>
    </row>
    <row r="191" spans="1:17" ht="19.5" customHeight="1" x14ac:dyDescent="0.2">
      <c r="A191" s="292">
        <v>6</v>
      </c>
      <c r="B191" s="668"/>
      <c r="C191" s="303" t="s">
        <v>80</v>
      </c>
      <c r="D191" s="295" t="s">
        <v>79</v>
      </c>
      <c r="E191" s="291">
        <v>1</v>
      </c>
      <c r="F191" s="291">
        <v>4857</v>
      </c>
      <c r="G191" s="291">
        <v>1</v>
      </c>
      <c r="H191" s="291">
        <v>4857</v>
      </c>
      <c r="I191" s="291" t="s">
        <v>137</v>
      </c>
      <c r="J191" s="314" t="s">
        <v>137</v>
      </c>
      <c r="K191" s="291">
        <v>1</v>
      </c>
      <c r="L191" s="291" t="s">
        <v>137</v>
      </c>
      <c r="M191" s="291" t="s">
        <v>137</v>
      </c>
      <c r="N191" s="291" t="s">
        <v>137</v>
      </c>
      <c r="O191" s="291" t="s">
        <v>137</v>
      </c>
      <c r="P191" s="291" t="s">
        <v>137</v>
      </c>
      <c r="Q191" s="284"/>
    </row>
    <row r="192" spans="1:17" ht="19.5" customHeight="1" x14ac:dyDescent="0.2">
      <c r="A192" s="296">
        <v>7</v>
      </c>
      <c r="B192" s="669" t="s">
        <v>82</v>
      </c>
      <c r="C192" s="304" t="s">
        <v>77</v>
      </c>
      <c r="D192" s="295" t="s">
        <v>79</v>
      </c>
      <c r="E192" s="291" t="s">
        <v>137</v>
      </c>
      <c r="F192" s="291" t="s">
        <v>137</v>
      </c>
      <c r="G192" s="291" t="s">
        <v>137</v>
      </c>
      <c r="H192" s="291" t="s">
        <v>137</v>
      </c>
      <c r="I192" s="291" t="s">
        <v>137</v>
      </c>
      <c r="J192" s="314" t="s">
        <v>137</v>
      </c>
      <c r="K192" s="291" t="s">
        <v>137</v>
      </c>
      <c r="L192" s="291" t="s">
        <v>137</v>
      </c>
      <c r="M192" s="291" t="s">
        <v>137</v>
      </c>
      <c r="N192" s="291" t="s">
        <v>137</v>
      </c>
      <c r="O192" s="291" t="s">
        <v>137</v>
      </c>
      <c r="P192" s="291" t="s">
        <v>137</v>
      </c>
      <c r="Q192" s="284"/>
    </row>
    <row r="193" spans="1:17" ht="19.5" customHeight="1" x14ac:dyDescent="0.2">
      <c r="A193" s="296">
        <v>8</v>
      </c>
      <c r="B193" s="669"/>
      <c r="C193" s="304" t="s">
        <v>80</v>
      </c>
      <c r="D193" s="295" t="s">
        <v>79</v>
      </c>
      <c r="E193" s="291" t="s">
        <v>137</v>
      </c>
      <c r="F193" s="291" t="s">
        <v>137</v>
      </c>
      <c r="G193" s="291" t="s">
        <v>137</v>
      </c>
      <c r="H193" s="291" t="s">
        <v>137</v>
      </c>
      <c r="I193" s="291" t="s">
        <v>137</v>
      </c>
      <c r="J193" s="314" t="s">
        <v>137</v>
      </c>
      <c r="K193" s="291" t="s">
        <v>137</v>
      </c>
      <c r="L193" s="291" t="s">
        <v>137</v>
      </c>
      <c r="M193" s="291" t="s">
        <v>137</v>
      </c>
      <c r="N193" s="291" t="s">
        <v>137</v>
      </c>
      <c r="O193" s="291" t="s">
        <v>137</v>
      </c>
      <c r="P193" s="291" t="s">
        <v>137</v>
      </c>
      <c r="Q193" s="284"/>
    </row>
    <row r="194" spans="1:17" ht="29.25" customHeight="1" x14ac:dyDescent="0.2">
      <c r="A194" s="297">
        <v>9</v>
      </c>
      <c r="B194" s="669" t="s">
        <v>140</v>
      </c>
      <c r="C194" s="670" t="s">
        <v>436</v>
      </c>
      <c r="D194" s="671"/>
      <c r="E194" s="291" t="s">
        <v>137</v>
      </c>
      <c r="F194" s="291" t="s">
        <v>137</v>
      </c>
      <c r="G194" s="291" t="s">
        <v>137</v>
      </c>
      <c r="H194" s="291" t="s">
        <v>137</v>
      </c>
      <c r="I194" s="291" t="s">
        <v>137</v>
      </c>
      <c r="J194" s="314" t="s">
        <v>137</v>
      </c>
      <c r="K194" s="291" t="s">
        <v>137</v>
      </c>
      <c r="L194" s="291" t="s">
        <v>137</v>
      </c>
      <c r="M194" s="291" t="s">
        <v>137</v>
      </c>
      <c r="N194" s="291" t="s">
        <v>137</v>
      </c>
      <c r="O194" s="291" t="s">
        <v>137</v>
      </c>
      <c r="P194" s="291" t="s">
        <v>137</v>
      </c>
      <c r="Q194" s="284"/>
    </row>
    <row r="195" spans="1:17" ht="19.5" customHeight="1" x14ac:dyDescent="0.2">
      <c r="A195" s="296">
        <v>10</v>
      </c>
      <c r="B195" s="669"/>
      <c r="C195" s="672" t="s">
        <v>83</v>
      </c>
      <c r="D195" s="673"/>
      <c r="E195" s="291" t="s">
        <v>137</v>
      </c>
      <c r="F195" s="291" t="s">
        <v>137</v>
      </c>
      <c r="G195" s="291" t="s">
        <v>137</v>
      </c>
      <c r="H195" s="291" t="s">
        <v>137</v>
      </c>
      <c r="I195" s="291" t="s">
        <v>137</v>
      </c>
      <c r="J195" s="314" t="s">
        <v>137</v>
      </c>
      <c r="K195" s="291" t="s">
        <v>137</v>
      </c>
      <c r="L195" s="291" t="s">
        <v>137</v>
      </c>
      <c r="M195" s="291" t="s">
        <v>137</v>
      </c>
      <c r="N195" s="291" t="s">
        <v>137</v>
      </c>
      <c r="O195" s="291" t="s">
        <v>137</v>
      </c>
      <c r="P195" s="291" t="s">
        <v>137</v>
      </c>
      <c r="Q195" s="284"/>
    </row>
    <row r="196" spans="1:17" ht="33.75" customHeight="1" x14ac:dyDescent="0.2">
      <c r="A196" s="296">
        <v>11</v>
      </c>
      <c r="B196" s="669"/>
      <c r="C196" s="672" t="s">
        <v>84</v>
      </c>
      <c r="D196" s="673"/>
      <c r="E196" s="291" t="s">
        <v>137</v>
      </c>
      <c r="F196" s="291" t="s">
        <v>137</v>
      </c>
      <c r="G196" s="291" t="s">
        <v>137</v>
      </c>
      <c r="H196" s="291" t="s">
        <v>137</v>
      </c>
      <c r="I196" s="291" t="s">
        <v>137</v>
      </c>
      <c r="J196" s="314" t="s">
        <v>137</v>
      </c>
      <c r="K196" s="291" t="s">
        <v>137</v>
      </c>
      <c r="L196" s="291" t="s">
        <v>137</v>
      </c>
      <c r="M196" s="291" t="s">
        <v>137</v>
      </c>
      <c r="N196" s="291" t="s">
        <v>137</v>
      </c>
      <c r="O196" s="291" t="s">
        <v>137</v>
      </c>
      <c r="P196" s="291" t="s">
        <v>137</v>
      </c>
      <c r="Q196" s="284"/>
    </row>
    <row r="197" spans="1:17" ht="19.5" customHeight="1" x14ac:dyDescent="0.2">
      <c r="A197" s="296">
        <v>12</v>
      </c>
      <c r="B197" s="669"/>
      <c r="C197" s="672" t="s">
        <v>85</v>
      </c>
      <c r="D197" s="673"/>
      <c r="E197" s="291" t="s">
        <v>137</v>
      </c>
      <c r="F197" s="291" t="s">
        <v>137</v>
      </c>
      <c r="G197" s="291" t="s">
        <v>137</v>
      </c>
      <c r="H197" s="291" t="s">
        <v>137</v>
      </c>
      <c r="I197" s="291" t="s">
        <v>137</v>
      </c>
      <c r="J197" s="314" t="s">
        <v>137</v>
      </c>
      <c r="K197" s="291" t="s">
        <v>137</v>
      </c>
      <c r="L197" s="291" t="s">
        <v>137</v>
      </c>
      <c r="M197" s="291" t="s">
        <v>137</v>
      </c>
      <c r="N197" s="291" t="s">
        <v>137</v>
      </c>
      <c r="O197" s="291" t="s">
        <v>137</v>
      </c>
      <c r="P197" s="291" t="s">
        <v>137</v>
      </c>
      <c r="Q197" s="284"/>
    </row>
    <row r="198" spans="1:17" ht="31.5" customHeight="1" x14ac:dyDescent="0.2">
      <c r="A198" s="296">
        <v>13</v>
      </c>
      <c r="B198" s="669"/>
      <c r="C198" s="672" t="s">
        <v>86</v>
      </c>
      <c r="D198" s="673"/>
      <c r="E198" s="291" t="s">
        <v>137</v>
      </c>
      <c r="F198" s="291" t="s">
        <v>137</v>
      </c>
      <c r="G198" s="291" t="s">
        <v>137</v>
      </c>
      <c r="H198" s="291" t="s">
        <v>137</v>
      </c>
      <c r="I198" s="291" t="s">
        <v>137</v>
      </c>
      <c r="J198" s="314" t="s">
        <v>137</v>
      </c>
      <c r="K198" s="291" t="s">
        <v>137</v>
      </c>
      <c r="L198" s="291" t="s">
        <v>137</v>
      </c>
      <c r="M198" s="291" t="s">
        <v>137</v>
      </c>
      <c r="N198" s="291" t="s">
        <v>137</v>
      </c>
      <c r="O198" s="291" t="s">
        <v>137</v>
      </c>
      <c r="P198" s="291" t="s">
        <v>137</v>
      </c>
      <c r="Q198" s="284"/>
    </row>
    <row r="199" spans="1:17" ht="29.25" customHeight="1" x14ac:dyDescent="0.2">
      <c r="A199" s="296">
        <v>14</v>
      </c>
      <c r="B199" s="668"/>
      <c r="C199" s="674" t="s">
        <v>87</v>
      </c>
      <c r="D199" s="675"/>
      <c r="E199" s="291" t="s">
        <v>137</v>
      </c>
      <c r="F199" s="291" t="s">
        <v>137</v>
      </c>
      <c r="G199" s="291" t="s">
        <v>137</v>
      </c>
      <c r="H199" s="291" t="s">
        <v>137</v>
      </c>
      <c r="I199" s="291" t="s">
        <v>137</v>
      </c>
      <c r="J199" s="314" t="s">
        <v>137</v>
      </c>
      <c r="K199" s="291" t="s">
        <v>137</v>
      </c>
      <c r="L199" s="291" t="s">
        <v>137</v>
      </c>
      <c r="M199" s="291" t="s">
        <v>137</v>
      </c>
      <c r="N199" s="291" t="s">
        <v>137</v>
      </c>
      <c r="O199" s="291" t="s">
        <v>137</v>
      </c>
      <c r="P199" s="291" t="s">
        <v>137</v>
      </c>
      <c r="Q199" s="284"/>
    </row>
    <row r="200" spans="1:17" ht="19.5" customHeight="1" x14ac:dyDescent="0.2">
      <c r="A200" s="296">
        <v>15</v>
      </c>
      <c r="B200" s="657" t="s">
        <v>441</v>
      </c>
      <c r="C200" s="657"/>
      <c r="D200" s="657"/>
      <c r="E200" s="291"/>
      <c r="F200" s="291"/>
      <c r="G200" s="291" t="s">
        <v>452</v>
      </c>
      <c r="H200" s="291" t="s">
        <v>452</v>
      </c>
      <c r="I200" s="291" t="s">
        <v>452</v>
      </c>
      <c r="J200" s="314" t="s">
        <v>452</v>
      </c>
      <c r="K200" s="291" t="s">
        <v>452</v>
      </c>
      <c r="L200" s="291" t="s">
        <v>452</v>
      </c>
      <c r="M200" s="291"/>
      <c r="N200" s="291"/>
      <c r="O200" s="291"/>
      <c r="P200" s="291"/>
      <c r="Q200" s="284"/>
    </row>
    <row r="201" spans="1:17" ht="39" customHeight="1" x14ac:dyDescent="0.2">
      <c r="A201" s="296" t="s">
        <v>442</v>
      </c>
      <c r="B201" s="657" t="s">
        <v>440</v>
      </c>
      <c r="C201" s="657"/>
      <c r="D201" s="657"/>
      <c r="E201" s="291"/>
      <c r="F201" s="291"/>
      <c r="G201" s="291" t="s">
        <v>452</v>
      </c>
      <c r="H201" s="291" t="s">
        <v>452</v>
      </c>
      <c r="I201" s="291" t="s">
        <v>452</v>
      </c>
      <c r="J201" s="314" t="s">
        <v>452</v>
      </c>
      <c r="K201" s="291" t="s">
        <v>452</v>
      </c>
      <c r="L201" s="291" t="s">
        <v>452</v>
      </c>
      <c r="M201" s="291"/>
      <c r="N201" s="291"/>
      <c r="O201" s="291"/>
      <c r="P201" s="291"/>
      <c r="Q201" s="284"/>
    </row>
    <row r="202" spans="1:17" ht="19.5" customHeight="1" x14ac:dyDescent="0.2">
      <c r="A202" s="306">
        <v>16</v>
      </c>
      <c r="B202" s="658" t="s">
        <v>88</v>
      </c>
      <c r="C202" s="658"/>
      <c r="D202" s="659"/>
      <c r="E202" s="307">
        <f t="shared" ref="E202:O202" si="5">SUM(E186:E200)</f>
        <v>1</v>
      </c>
      <c r="F202" s="307">
        <f t="shared" si="5"/>
        <v>4857</v>
      </c>
      <c r="G202" s="307">
        <f t="shared" si="5"/>
        <v>1</v>
      </c>
      <c r="H202" s="307">
        <f t="shared" si="5"/>
        <v>4857</v>
      </c>
      <c r="I202" s="307">
        <f t="shared" si="5"/>
        <v>0</v>
      </c>
      <c r="J202" s="307">
        <f t="shared" si="5"/>
        <v>0</v>
      </c>
      <c r="K202" s="307">
        <f t="shared" si="5"/>
        <v>1</v>
      </c>
      <c r="L202" s="307">
        <f t="shared" si="5"/>
        <v>0</v>
      </c>
      <c r="M202" s="307">
        <f t="shared" si="5"/>
        <v>0</v>
      </c>
      <c r="N202" s="307">
        <f t="shared" si="5"/>
        <v>0</v>
      </c>
      <c r="O202" s="307">
        <f t="shared" si="5"/>
        <v>0</v>
      </c>
      <c r="P202" s="307">
        <f>SUM(P186:P200)</f>
        <v>0</v>
      </c>
      <c r="Q202" s="284"/>
    </row>
    <row r="203" spans="1:17" ht="38.25" customHeight="1" x14ac:dyDescent="0.2">
      <c r="A203" s="660">
        <v>17</v>
      </c>
      <c r="B203" s="661" t="s">
        <v>443</v>
      </c>
      <c r="C203" s="661"/>
      <c r="D203" s="661"/>
      <c r="E203" s="661"/>
      <c r="F203" s="661"/>
      <c r="G203" s="661"/>
      <c r="H203" s="661"/>
      <c r="I203" s="661"/>
      <c r="J203" s="661"/>
      <c r="K203" s="661"/>
      <c r="L203" s="661"/>
      <c r="M203" s="661"/>
      <c r="N203" s="661"/>
      <c r="O203" s="661"/>
      <c r="P203" s="661"/>
      <c r="Q203" s="301"/>
    </row>
    <row r="204" spans="1:17" ht="19.5" customHeight="1" x14ac:dyDescent="0.2">
      <c r="A204" s="660"/>
      <c r="B204" s="662" t="s">
        <v>445</v>
      </c>
      <c r="C204" s="662"/>
      <c r="D204" s="662"/>
      <c r="E204" s="662" t="s">
        <v>447</v>
      </c>
      <c r="F204" s="662"/>
      <c r="G204" s="662" t="s">
        <v>448</v>
      </c>
      <c r="H204" s="662"/>
      <c r="I204" s="662"/>
      <c r="J204" s="662" t="s">
        <v>449</v>
      </c>
      <c r="K204" s="662"/>
      <c r="L204" s="662"/>
      <c r="M204" s="662" t="s">
        <v>450</v>
      </c>
      <c r="N204" s="662"/>
      <c r="O204" s="662" t="s">
        <v>451</v>
      </c>
      <c r="P204" s="662"/>
      <c r="Q204" s="301"/>
    </row>
    <row r="205" spans="1:17" ht="19.5" customHeight="1" x14ac:dyDescent="0.2">
      <c r="A205" s="660"/>
      <c r="B205" s="662" t="s">
        <v>444</v>
      </c>
      <c r="C205" s="662"/>
      <c r="D205" s="662"/>
      <c r="E205" s="662"/>
      <c r="F205" s="662"/>
      <c r="G205" s="662"/>
      <c r="H205" s="662"/>
      <c r="I205" s="662"/>
      <c r="J205" s="662"/>
      <c r="K205" s="662"/>
      <c r="L205" s="662"/>
      <c r="M205" s="662"/>
      <c r="N205" s="662"/>
      <c r="O205" s="662"/>
      <c r="P205" s="662"/>
    </row>
    <row r="206" spans="1:17" ht="19.5" customHeight="1" x14ac:dyDescent="0.2">
      <c r="A206" s="660"/>
      <c r="B206" s="662" t="s">
        <v>446</v>
      </c>
      <c r="C206" s="662"/>
      <c r="D206" s="662"/>
      <c r="E206" s="662"/>
      <c r="F206" s="662"/>
      <c r="G206" s="662"/>
      <c r="H206" s="662"/>
      <c r="I206" s="662"/>
      <c r="J206" s="662"/>
      <c r="K206" s="662"/>
      <c r="L206" s="662"/>
      <c r="M206" s="662"/>
      <c r="N206" s="662"/>
      <c r="O206" s="662"/>
      <c r="P206" s="662"/>
    </row>
    <row r="207" spans="1:17" ht="9.75" customHeight="1" x14ac:dyDescent="0.2"/>
    <row r="208" spans="1:17" x14ac:dyDescent="0.2">
      <c r="B208" s="276"/>
      <c r="C208" s="276"/>
      <c r="D208" s="276"/>
      <c r="E208" s="276"/>
      <c r="F208" s="276"/>
      <c r="G208" s="276"/>
      <c r="H208" s="276"/>
      <c r="I208" s="276"/>
      <c r="J208" s="308"/>
      <c r="K208" s="276"/>
      <c r="L208" s="276"/>
      <c r="M208" s="276"/>
      <c r="N208" s="276"/>
      <c r="O208" s="276"/>
      <c r="P208" s="277" t="s">
        <v>141</v>
      </c>
    </row>
    <row r="209" spans="1:17" x14ac:dyDescent="0.2">
      <c r="B209" s="276"/>
      <c r="C209" s="276"/>
      <c r="D209" s="276"/>
      <c r="E209" s="276"/>
      <c r="F209" s="276"/>
      <c r="G209" s="276"/>
      <c r="H209" s="276"/>
      <c r="I209" s="276"/>
      <c r="J209" s="308"/>
      <c r="K209" s="276"/>
      <c r="L209" s="276"/>
      <c r="M209" s="276"/>
      <c r="N209" s="276"/>
      <c r="O209" s="276"/>
      <c r="P209" s="270" t="s">
        <v>418</v>
      </c>
    </row>
    <row r="210" spans="1:17" x14ac:dyDescent="0.2">
      <c r="A210" s="278"/>
      <c r="B210" s="278"/>
      <c r="C210" s="278"/>
      <c r="D210" s="278"/>
      <c r="E210" s="278"/>
      <c r="F210" s="278"/>
      <c r="G210" s="278"/>
      <c r="H210" s="278"/>
      <c r="I210" s="278"/>
      <c r="J210" s="309"/>
      <c r="K210" s="278"/>
      <c r="L210" s="278"/>
      <c r="M210" s="278"/>
      <c r="N210" s="278"/>
      <c r="O210" s="278"/>
      <c r="P210" s="277" t="s">
        <v>64</v>
      </c>
    </row>
    <row r="211" spans="1:17" ht="32.25" customHeight="1" x14ac:dyDescent="0.25">
      <c r="A211" s="676" t="s">
        <v>454</v>
      </c>
      <c r="B211" s="676"/>
      <c r="C211" s="676"/>
      <c r="D211" s="676"/>
      <c r="E211" s="676"/>
      <c r="F211" s="676"/>
      <c r="G211" s="676"/>
      <c r="H211" s="676"/>
      <c r="I211" s="676"/>
      <c r="J211" s="676"/>
      <c r="K211" s="676"/>
      <c r="L211" s="676"/>
      <c r="M211" s="676"/>
      <c r="N211" s="676"/>
      <c r="O211" s="676"/>
      <c r="P211" s="676"/>
    </row>
    <row r="212" spans="1:17" ht="21" customHeight="1" x14ac:dyDescent="0.2">
      <c r="A212" s="677" t="s">
        <v>453</v>
      </c>
      <c r="B212" s="677"/>
      <c r="C212" s="677"/>
      <c r="D212" s="677"/>
      <c r="E212" s="677"/>
      <c r="F212" s="677"/>
      <c r="G212" s="677"/>
      <c r="H212" s="677"/>
      <c r="I212" s="677"/>
      <c r="J212" s="677"/>
      <c r="K212" s="677"/>
      <c r="L212" s="677"/>
      <c r="M212" s="677"/>
      <c r="N212" s="677"/>
      <c r="O212" s="677"/>
      <c r="P212" s="677"/>
    </row>
    <row r="213" spans="1:17" ht="8.25" customHeight="1" x14ac:dyDescent="0.2">
      <c r="B213" s="283"/>
      <c r="C213" s="283"/>
      <c r="D213" s="283"/>
      <c r="E213" s="283"/>
      <c r="F213" s="283"/>
      <c r="G213" s="283"/>
      <c r="H213" s="283"/>
      <c r="I213" s="283"/>
      <c r="J213" s="311"/>
      <c r="K213" s="283"/>
      <c r="L213" s="283"/>
      <c r="M213" s="283"/>
      <c r="N213" s="283"/>
      <c r="O213" s="283"/>
      <c r="P213" s="283"/>
    </row>
    <row r="214" spans="1:17" ht="14.25" customHeight="1" x14ac:dyDescent="0.25">
      <c r="A214" s="679" t="s">
        <v>580</v>
      </c>
      <c r="B214" s="679"/>
      <c r="C214" s="679"/>
      <c r="D214" s="679"/>
      <c r="E214" s="679"/>
      <c r="F214" s="679"/>
      <c r="G214" s="679"/>
      <c r="H214" s="679"/>
      <c r="I214" s="679"/>
      <c r="J214" s="679"/>
      <c r="K214" s="679"/>
      <c r="L214" s="679"/>
      <c r="M214" s="679"/>
      <c r="N214" s="679"/>
      <c r="O214" s="679"/>
      <c r="P214" s="679"/>
    </row>
    <row r="215" spans="1:17" ht="34.5" customHeight="1" thickBot="1" x14ac:dyDescent="0.25">
      <c r="A215" s="680" t="s">
        <v>66</v>
      </c>
      <c r="B215" s="682" t="s">
        <v>67</v>
      </c>
      <c r="C215" s="682"/>
      <c r="D215" s="682"/>
      <c r="E215" s="683" t="s">
        <v>90</v>
      </c>
      <c r="F215" s="683"/>
      <c r="G215" s="684" t="s">
        <v>68</v>
      </c>
      <c r="H215" s="684"/>
      <c r="I215" s="684"/>
      <c r="J215" s="684"/>
      <c r="K215" s="684"/>
      <c r="L215" s="684"/>
      <c r="M215" s="683" t="s">
        <v>89</v>
      </c>
      <c r="N215" s="683"/>
      <c r="O215" s="683" t="s">
        <v>69</v>
      </c>
      <c r="P215" s="685"/>
      <c r="Q215" s="284"/>
    </row>
    <row r="216" spans="1:17" ht="13.5" thickBot="1" x14ac:dyDescent="0.25">
      <c r="A216" s="680"/>
      <c r="B216" s="682"/>
      <c r="C216" s="682"/>
      <c r="D216" s="682"/>
      <c r="E216" s="686" t="s">
        <v>70</v>
      </c>
      <c r="F216" s="686" t="s">
        <v>439</v>
      </c>
      <c r="G216" s="686" t="s">
        <v>70</v>
      </c>
      <c r="H216" s="686" t="s">
        <v>439</v>
      </c>
      <c r="I216" s="687" t="s">
        <v>71</v>
      </c>
      <c r="J216" s="687"/>
      <c r="K216" s="687"/>
      <c r="L216" s="687"/>
      <c r="M216" s="686" t="s">
        <v>70</v>
      </c>
      <c r="N216" s="688" t="s">
        <v>439</v>
      </c>
      <c r="O216" s="686" t="s">
        <v>70</v>
      </c>
      <c r="P216" s="689" t="s">
        <v>439</v>
      </c>
      <c r="Q216" s="284"/>
    </row>
    <row r="217" spans="1:17" ht="13.5" thickBot="1" x14ac:dyDescent="0.25">
      <c r="A217" s="680"/>
      <c r="B217" s="682"/>
      <c r="C217" s="682"/>
      <c r="D217" s="682"/>
      <c r="E217" s="686"/>
      <c r="F217" s="686"/>
      <c r="G217" s="686"/>
      <c r="H217" s="686"/>
      <c r="I217" s="691" t="s">
        <v>72</v>
      </c>
      <c r="J217" s="689" t="s">
        <v>73</v>
      </c>
      <c r="K217" s="689"/>
      <c r="L217" s="689"/>
      <c r="M217" s="686"/>
      <c r="N217" s="688"/>
      <c r="O217" s="686"/>
      <c r="P217" s="690"/>
      <c r="Q217" s="284"/>
    </row>
    <row r="218" spans="1:17" ht="53.25" customHeight="1" thickBot="1" x14ac:dyDescent="0.25">
      <c r="A218" s="680"/>
      <c r="B218" s="682"/>
      <c r="C218" s="682"/>
      <c r="D218" s="682"/>
      <c r="E218" s="686"/>
      <c r="F218" s="686"/>
      <c r="G218" s="686"/>
      <c r="H218" s="686"/>
      <c r="I218" s="691"/>
      <c r="J218" s="312" t="s">
        <v>384</v>
      </c>
      <c r="K218" s="285" t="s">
        <v>74</v>
      </c>
      <c r="L218" s="286" t="s">
        <v>75</v>
      </c>
      <c r="M218" s="686"/>
      <c r="N218" s="688"/>
      <c r="O218" s="686"/>
      <c r="P218" s="689"/>
      <c r="Q218" s="284"/>
    </row>
    <row r="219" spans="1:17" x14ac:dyDescent="0.2">
      <c r="A219" s="681"/>
      <c r="B219" s="682">
        <v>1</v>
      </c>
      <c r="C219" s="682"/>
      <c r="D219" s="682"/>
      <c r="E219" s="287">
        <v>2</v>
      </c>
      <c r="F219" s="287">
        <v>3</v>
      </c>
      <c r="G219" s="287">
        <v>4</v>
      </c>
      <c r="H219" s="287">
        <v>5</v>
      </c>
      <c r="I219" s="287">
        <v>6</v>
      </c>
      <c r="J219" s="313">
        <v>7</v>
      </c>
      <c r="K219" s="287">
        <v>8</v>
      </c>
      <c r="L219" s="287">
        <v>9</v>
      </c>
      <c r="M219" s="287">
        <v>10</v>
      </c>
      <c r="N219" s="287">
        <v>11</v>
      </c>
      <c r="O219" s="287">
        <v>12</v>
      </c>
      <c r="P219" s="288">
        <v>13</v>
      </c>
      <c r="Q219" s="284"/>
    </row>
    <row r="220" spans="1:17" ht="19.5" customHeight="1" thickBot="1" x14ac:dyDescent="0.25">
      <c r="A220" s="289">
        <v>1</v>
      </c>
      <c r="B220" s="663" t="s">
        <v>76</v>
      </c>
      <c r="C220" s="665" t="s">
        <v>77</v>
      </c>
      <c r="D220" s="290" t="s">
        <v>78</v>
      </c>
      <c r="E220" s="291" t="s">
        <v>137</v>
      </c>
      <c r="F220" s="291" t="s">
        <v>137</v>
      </c>
      <c r="G220" s="291" t="s">
        <v>137</v>
      </c>
      <c r="H220" s="291" t="s">
        <v>137</v>
      </c>
      <c r="I220" s="291" t="s">
        <v>137</v>
      </c>
      <c r="J220" s="314" t="s">
        <v>137</v>
      </c>
      <c r="K220" s="291" t="s">
        <v>137</v>
      </c>
      <c r="L220" s="291" t="s">
        <v>137</v>
      </c>
      <c r="M220" s="291" t="s">
        <v>137</v>
      </c>
      <c r="N220" s="291" t="s">
        <v>137</v>
      </c>
      <c r="O220" s="291" t="s">
        <v>137</v>
      </c>
      <c r="P220" s="291" t="s">
        <v>137</v>
      </c>
      <c r="Q220" s="284"/>
    </row>
    <row r="221" spans="1:17" ht="19.5" customHeight="1" thickBot="1" x14ac:dyDescent="0.25">
      <c r="A221" s="292">
        <v>2</v>
      </c>
      <c r="B221" s="664"/>
      <c r="C221" s="666"/>
      <c r="D221" s="293" t="s">
        <v>79</v>
      </c>
      <c r="E221" s="291" t="s">
        <v>137</v>
      </c>
      <c r="F221" s="291" t="s">
        <v>137</v>
      </c>
      <c r="G221" s="291" t="s">
        <v>137</v>
      </c>
      <c r="H221" s="291" t="s">
        <v>137</v>
      </c>
      <c r="I221" s="291" t="s">
        <v>137</v>
      </c>
      <c r="J221" s="314" t="s">
        <v>137</v>
      </c>
      <c r="K221" s="291" t="s">
        <v>137</v>
      </c>
      <c r="L221" s="291" t="s">
        <v>137</v>
      </c>
      <c r="M221" s="291" t="s">
        <v>137</v>
      </c>
      <c r="N221" s="291" t="s">
        <v>137</v>
      </c>
      <c r="O221" s="291" t="s">
        <v>137</v>
      </c>
      <c r="P221" s="291" t="s">
        <v>137</v>
      </c>
      <c r="Q221" s="284"/>
    </row>
    <row r="222" spans="1:17" ht="19.5" customHeight="1" thickBot="1" x14ac:dyDescent="0.25">
      <c r="A222" s="292">
        <v>3</v>
      </c>
      <c r="B222" s="664"/>
      <c r="C222" s="667" t="s">
        <v>80</v>
      </c>
      <c r="D222" s="294" t="s">
        <v>78</v>
      </c>
      <c r="E222" s="291" t="s">
        <v>137</v>
      </c>
      <c r="F222" s="291" t="s">
        <v>137</v>
      </c>
      <c r="G222" s="291" t="s">
        <v>137</v>
      </c>
      <c r="H222" s="291" t="s">
        <v>137</v>
      </c>
      <c r="I222" s="291" t="s">
        <v>137</v>
      </c>
      <c r="J222" s="314" t="s">
        <v>137</v>
      </c>
      <c r="K222" s="291" t="s">
        <v>137</v>
      </c>
      <c r="L222" s="291" t="s">
        <v>137</v>
      </c>
      <c r="M222" s="291" t="s">
        <v>137</v>
      </c>
      <c r="N222" s="291" t="s">
        <v>137</v>
      </c>
      <c r="O222" s="291" t="s">
        <v>137</v>
      </c>
      <c r="P222" s="291" t="s">
        <v>137</v>
      </c>
      <c r="Q222" s="284"/>
    </row>
    <row r="223" spans="1:17" ht="19.5" customHeight="1" x14ac:dyDescent="0.2">
      <c r="A223" s="292">
        <v>4</v>
      </c>
      <c r="B223" s="664"/>
      <c r="C223" s="667"/>
      <c r="D223" s="294" t="s">
        <v>79</v>
      </c>
      <c r="E223" s="291" t="s">
        <v>137</v>
      </c>
      <c r="F223" s="291" t="s">
        <v>137</v>
      </c>
      <c r="G223" s="291" t="s">
        <v>137</v>
      </c>
      <c r="H223" s="291" t="s">
        <v>137</v>
      </c>
      <c r="I223" s="291" t="s">
        <v>137</v>
      </c>
      <c r="J223" s="314" t="s">
        <v>137</v>
      </c>
      <c r="K223" s="291" t="s">
        <v>137</v>
      </c>
      <c r="L223" s="291" t="s">
        <v>137</v>
      </c>
      <c r="M223" s="291" t="s">
        <v>137</v>
      </c>
      <c r="N223" s="291" t="s">
        <v>137</v>
      </c>
      <c r="O223" s="291" t="s">
        <v>137</v>
      </c>
      <c r="P223" s="291" t="s">
        <v>137</v>
      </c>
      <c r="Q223" s="284"/>
    </row>
    <row r="224" spans="1:17" ht="19.5" customHeight="1" x14ac:dyDescent="0.2">
      <c r="A224" s="292">
        <v>5</v>
      </c>
      <c r="B224" s="668" t="s">
        <v>81</v>
      </c>
      <c r="C224" s="303" t="s">
        <v>77</v>
      </c>
      <c r="D224" s="295" t="s">
        <v>79</v>
      </c>
      <c r="E224" s="291" t="s">
        <v>137</v>
      </c>
      <c r="F224" s="291" t="s">
        <v>137</v>
      </c>
      <c r="G224" s="291" t="s">
        <v>137</v>
      </c>
      <c r="H224" s="291" t="s">
        <v>137</v>
      </c>
      <c r="I224" s="291" t="s">
        <v>137</v>
      </c>
      <c r="J224" s="314" t="s">
        <v>137</v>
      </c>
      <c r="K224" s="291" t="s">
        <v>137</v>
      </c>
      <c r="L224" s="291" t="s">
        <v>137</v>
      </c>
      <c r="M224" s="291" t="s">
        <v>137</v>
      </c>
      <c r="N224" s="291" t="s">
        <v>137</v>
      </c>
      <c r="O224" s="291" t="s">
        <v>137</v>
      </c>
      <c r="P224" s="291" t="s">
        <v>137</v>
      </c>
      <c r="Q224" s="284"/>
    </row>
    <row r="225" spans="1:17" ht="19.5" customHeight="1" x14ac:dyDescent="0.2">
      <c r="A225" s="292">
        <v>6</v>
      </c>
      <c r="B225" s="668"/>
      <c r="C225" s="303" t="s">
        <v>80</v>
      </c>
      <c r="D225" s="295" t="s">
        <v>79</v>
      </c>
      <c r="E225" s="291" t="s">
        <v>137</v>
      </c>
      <c r="F225" s="291" t="s">
        <v>137</v>
      </c>
      <c r="G225" s="291" t="s">
        <v>137</v>
      </c>
      <c r="H225" s="291" t="s">
        <v>137</v>
      </c>
      <c r="I225" s="291" t="s">
        <v>137</v>
      </c>
      <c r="J225" s="314" t="s">
        <v>137</v>
      </c>
      <c r="K225" s="291" t="s">
        <v>137</v>
      </c>
      <c r="L225" s="291" t="s">
        <v>137</v>
      </c>
      <c r="M225" s="291" t="s">
        <v>137</v>
      </c>
      <c r="N225" s="291" t="s">
        <v>137</v>
      </c>
      <c r="O225" s="291" t="s">
        <v>137</v>
      </c>
      <c r="P225" s="291" t="s">
        <v>137</v>
      </c>
      <c r="Q225" s="284"/>
    </row>
    <row r="226" spans="1:17" ht="19.5" customHeight="1" x14ac:dyDescent="0.2">
      <c r="A226" s="296">
        <v>7</v>
      </c>
      <c r="B226" s="669" t="s">
        <v>82</v>
      </c>
      <c r="C226" s="304" t="s">
        <v>77</v>
      </c>
      <c r="D226" s="295" t="s">
        <v>79</v>
      </c>
      <c r="E226" s="291" t="s">
        <v>137</v>
      </c>
      <c r="F226" s="291" t="s">
        <v>137</v>
      </c>
      <c r="G226" s="291" t="s">
        <v>137</v>
      </c>
      <c r="H226" s="291" t="s">
        <v>137</v>
      </c>
      <c r="I226" s="291" t="s">
        <v>137</v>
      </c>
      <c r="J226" s="314" t="s">
        <v>137</v>
      </c>
      <c r="K226" s="291" t="s">
        <v>137</v>
      </c>
      <c r="L226" s="291" t="s">
        <v>137</v>
      </c>
      <c r="M226" s="291" t="s">
        <v>137</v>
      </c>
      <c r="N226" s="291" t="s">
        <v>137</v>
      </c>
      <c r="O226" s="291" t="s">
        <v>137</v>
      </c>
      <c r="P226" s="291" t="s">
        <v>137</v>
      </c>
      <c r="Q226" s="284"/>
    </row>
    <row r="227" spans="1:17" ht="19.5" customHeight="1" x14ac:dyDescent="0.2">
      <c r="A227" s="296">
        <v>8</v>
      </c>
      <c r="B227" s="669"/>
      <c r="C227" s="304" t="s">
        <v>80</v>
      </c>
      <c r="D227" s="295" t="s">
        <v>79</v>
      </c>
      <c r="E227" s="291" t="s">
        <v>137</v>
      </c>
      <c r="F227" s="291" t="s">
        <v>137</v>
      </c>
      <c r="G227" s="291" t="s">
        <v>137</v>
      </c>
      <c r="H227" s="291" t="s">
        <v>137</v>
      </c>
      <c r="I227" s="291" t="s">
        <v>137</v>
      </c>
      <c r="J227" s="314" t="s">
        <v>137</v>
      </c>
      <c r="K227" s="291" t="s">
        <v>137</v>
      </c>
      <c r="L227" s="291" t="s">
        <v>137</v>
      </c>
      <c r="M227" s="291" t="s">
        <v>137</v>
      </c>
      <c r="N227" s="291" t="s">
        <v>137</v>
      </c>
      <c r="O227" s="291" t="s">
        <v>137</v>
      </c>
      <c r="P227" s="291" t="s">
        <v>137</v>
      </c>
      <c r="Q227" s="284"/>
    </row>
    <row r="228" spans="1:17" ht="24.75" customHeight="1" x14ac:dyDescent="0.2">
      <c r="A228" s="297">
        <v>9</v>
      </c>
      <c r="B228" s="669" t="s">
        <v>140</v>
      </c>
      <c r="C228" s="670" t="s">
        <v>436</v>
      </c>
      <c r="D228" s="671"/>
      <c r="E228" s="291" t="s">
        <v>137</v>
      </c>
      <c r="F228" s="291" t="s">
        <v>137</v>
      </c>
      <c r="G228" s="291" t="s">
        <v>137</v>
      </c>
      <c r="H228" s="291" t="s">
        <v>137</v>
      </c>
      <c r="I228" s="291" t="s">
        <v>137</v>
      </c>
      <c r="J228" s="314" t="s">
        <v>137</v>
      </c>
      <c r="K228" s="291" t="s">
        <v>137</v>
      </c>
      <c r="L228" s="291" t="s">
        <v>137</v>
      </c>
      <c r="M228" s="291" t="s">
        <v>137</v>
      </c>
      <c r="N228" s="291" t="s">
        <v>137</v>
      </c>
      <c r="O228" s="291" t="s">
        <v>137</v>
      </c>
      <c r="P228" s="291" t="s">
        <v>137</v>
      </c>
      <c r="Q228" s="284"/>
    </row>
    <row r="229" spans="1:17" ht="15" customHeight="1" x14ac:dyDescent="0.2">
      <c r="A229" s="296">
        <v>10</v>
      </c>
      <c r="B229" s="669"/>
      <c r="C229" s="672" t="s">
        <v>83</v>
      </c>
      <c r="D229" s="673"/>
      <c r="E229" s="291" t="s">
        <v>137</v>
      </c>
      <c r="F229" s="291" t="s">
        <v>137</v>
      </c>
      <c r="G229" s="291" t="s">
        <v>137</v>
      </c>
      <c r="H229" s="291" t="s">
        <v>137</v>
      </c>
      <c r="I229" s="291" t="s">
        <v>137</v>
      </c>
      <c r="J229" s="314" t="s">
        <v>137</v>
      </c>
      <c r="K229" s="291" t="s">
        <v>137</v>
      </c>
      <c r="L229" s="291" t="s">
        <v>137</v>
      </c>
      <c r="M229" s="291" t="s">
        <v>137</v>
      </c>
      <c r="N229" s="291" t="s">
        <v>137</v>
      </c>
      <c r="O229" s="291" t="s">
        <v>137</v>
      </c>
      <c r="P229" s="291" t="s">
        <v>137</v>
      </c>
      <c r="Q229" s="284"/>
    </row>
    <row r="230" spans="1:17" ht="27" customHeight="1" x14ac:dyDescent="0.2">
      <c r="A230" s="296">
        <v>11</v>
      </c>
      <c r="B230" s="669"/>
      <c r="C230" s="672" t="s">
        <v>84</v>
      </c>
      <c r="D230" s="673"/>
      <c r="E230" s="291" t="s">
        <v>137</v>
      </c>
      <c r="F230" s="291" t="s">
        <v>137</v>
      </c>
      <c r="G230" s="291" t="s">
        <v>137</v>
      </c>
      <c r="H230" s="291" t="s">
        <v>137</v>
      </c>
      <c r="I230" s="291" t="s">
        <v>137</v>
      </c>
      <c r="J230" s="314" t="s">
        <v>137</v>
      </c>
      <c r="K230" s="291" t="s">
        <v>137</v>
      </c>
      <c r="L230" s="291" t="s">
        <v>137</v>
      </c>
      <c r="M230" s="291" t="s">
        <v>137</v>
      </c>
      <c r="N230" s="291" t="s">
        <v>137</v>
      </c>
      <c r="O230" s="291" t="s">
        <v>137</v>
      </c>
      <c r="P230" s="291" t="s">
        <v>137</v>
      </c>
      <c r="Q230" s="284"/>
    </row>
    <row r="231" spans="1:17" ht="19.5" customHeight="1" x14ac:dyDescent="0.2">
      <c r="A231" s="296">
        <v>12</v>
      </c>
      <c r="B231" s="669"/>
      <c r="C231" s="672" t="s">
        <v>85</v>
      </c>
      <c r="D231" s="673"/>
      <c r="E231" s="291" t="s">
        <v>137</v>
      </c>
      <c r="F231" s="291" t="s">
        <v>137</v>
      </c>
      <c r="G231" s="291" t="s">
        <v>137</v>
      </c>
      <c r="H231" s="291" t="s">
        <v>137</v>
      </c>
      <c r="I231" s="291" t="s">
        <v>137</v>
      </c>
      <c r="J231" s="314" t="s">
        <v>137</v>
      </c>
      <c r="K231" s="291" t="s">
        <v>137</v>
      </c>
      <c r="L231" s="291" t="s">
        <v>137</v>
      </c>
      <c r="M231" s="291" t="s">
        <v>137</v>
      </c>
      <c r="N231" s="291" t="s">
        <v>137</v>
      </c>
      <c r="O231" s="291" t="s">
        <v>137</v>
      </c>
      <c r="P231" s="291" t="s">
        <v>137</v>
      </c>
      <c r="Q231" s="284"/>
    </row>
    <row r="232" spans="1:17" ht="24.75" customHeight="1" x14ac:dyDescent="0.2">
      <c r="A232" s="296">
        <v>13</v>
      </c>
      <c r="B232" s="669"/>
      <c r="C232" s="672" t="s">
        <v>86</v>
      </c>
      <c r="D232" s="673"/>
      <c r="E232" s="291" t="s">
        <v>137</v>
      </c>
      <c r="F232" s="291" t="s">
        <v>137</v>
      </c>
      <c r="G232" s="291" t="s">
        <v>137</v>
      </c>
      <c r="H232" s="291" t="s">
        <v>137</v>
      </c>
      <c r="I232" s="291" t="s">
        <v>137</v>
      </c>
      <c r="J232" s="314" t="s">
        <v>137</v>
      </c>
      <c r="K232" s="291" t="s">
        <v>137</v>
      </c>
      <c r="L232" s="291" t="s">
        <v>137</v>
      </c>
      <c r="M232" s="291" t="s">
        <v>137</v>
      </c>
      <c r="N232" s="291" t="s">
        <v>137</v>
      </c>
      <c r="O232" s="291" t="s">
        <v>137</v>
      </c>
      <c r="P232" s="291" t="s">
        <v>137</v>
      </c>
      <c r="Q232" s="284"/>
    </row>
    <row r="233" spans="1:17" ht="29.25" customHeight="1" x14ac:dyDescent="0.2">
      <c r="A233" s="296">
        <v>14</v>
      </c>
      <c r="B233" s="668"/>
      <c r="C233" s="674" t="s">
        <v>87</v>
      </c>
      <c r="D233" s="675"/>
      <c r="E233" s="291" t="s">
        <v>137</v>
      </c>
      <c r="F233" s="291" t="s">
        <v>137</v>
      </c>
      <c r="G233" s="291" t="s">
        <v>137</v>
      </c>
      <c r="H233" s="291" t="s">
        <v>137</v>
      </c>
      <c r="I233" s="291" t="s">
        <v>137</v>
      </c>
      <c r="J233" s="314" t="s">
        <v>137</v>
      </c>
      <c r="K233" s="291" t="s">
        <v>137</v>
      </c>
      <c r="L233" s="291" t="s">
        <v>137</v>
      </c>
      <c r="M233" s="291" t="s">
        <v>137</v>
      </c>
      <c r="N233" s="291" t="s">
        <v>137</v>
      </c>
      <c r="O233" s="291" t="s">
        <v>137</v>
      </c>
      <c r="P233" s="291" t="s">
        <v>137</v>
      </c>
      <c r="Q233" s="284"/>
    </row>
    <row r="234" spans="1:17" ht="19.5" customHeight="1" x14ac:dyDescent="0.2">
      <c r="A234" s="296">
        <v>15</v>
      </c>
      <c r="B234" s="657" t="s">
        <v>441</v>
      </c>
      <c r="C234" s="657"/>
      <c r="D234" s="657"/>
      <c r="E234" s="291"/>
      <c r="F234" s="291"/>
      <c r="G234" s="291" t="s">
        <v>452</v>
      </c>
      <c r="H234" s="291" t="s">
        <v>452</v>
      </c>
      <c r="I234" s="291" t="s">
        <v>452</v>
      </c>
      <c r="J234" s="314" t="s">
        <v>452</v>
      </c>
      <c r="K234" s="291" t="s">
        <v>452</v>
      </c>
      <c r="L234" s="291" t="s">
        <v>452</v>
      </c>
      <c r="M234" s="291"/>
      <c r="N234" s="291"/>
      <c r="O234" s="291"/>
      <c r="P234" s="291"/>
      <c r="Q234" s="284"/>
    </row>
    <row r="235" spans="1:17" ht="39" customHeight="1" x14ac:dyDescent="0.2">
      <c r="A235" s="296" t="s">
        <v>442</v>
      </c>
      <c r="B235" s="657" t="s">
        <v>440</v>
      </c>
      <c r="C235" s="657"/>
      <c r="D235" s="657"/>
      <c r="E235" s="291"/>
      <c r="F235" s="291"/>
      <c r="G235" s="291" t="s">
        <v>452</v>
      </c>
      <c r="H235" s="291" t="s">
        <v>452</v>
      </c>
      <c r="I235" s="291" t="s">
        <v>452</v>
      </c>
      <c r="J235" s="314" t="s">
        <v>452</v>
      </c>
      <c r="K235" s="291" t="s">
        <v>452</v>
      </c>
      <c r="L235" s="291" t="s">
        <v>452</v>
      </c>
      <c r="M235" s="291"/>
      <c r="N235" s="291"/>
      <c r="O235" s="291"/>
      <c r="P235" s="291"/>
      <c r="Q235" s="284"/>
    </row>
    <row r="236" spans="1:17" ht="19.5" customHeight="1" x14ac:dyDescent="0.2">
      <c r="A236" s="306">
        <v>16</v>
      </c>
      <c r="B236" s="658" t="s">
        <v>88</v>
      </c>
      <c r="C236" s="658"/>
      <c r="D236" s="659"/>
      <c r="E236" s="307">
        <f t="shared" ref="E236:O236" si="6">SUM(E220:E234)</f>
        <v>0</v>
      </c>
      <c r="F236" s="307">
        <f t="shared" si="6"/>
        <v>0</v>
      </c>
      <c r="G236" s="307">
        <f t="shared" si="6"/>
        <v>0</v>
      </c>
      <c r="H236" s="307">
        <f t="shared" si="6"/>
        <v>0</v>
      </c>
      <c r="I236" s="307">
        <f t="shared" si="6"/>
        <v>0</v>
      </c>
      <c r="J236" s="307">
        <f t="shared" si="6"/>
        <v>0</v>
      </c>
      <c r="K236" s="307">
        <f t="shared" si="6"/>
        <v>0</v>
      </c>
      <c r="L236" s="307">
        <f t="shared" si="6"/>
        <v>0</v>
      </c>
      <c r="M236" s="307">
        <f t="shared" si="6"/>
        <v>0</v>
      </c>
      <c r="N236" s="307">
        <f t="shared" si="6"/>
        <v>0</v>
      </c>
      <c r="O236" s="307">
        <f t="shared" si="6"/>
        <v>0</v>
      </c>
      <c r="P236" s="307">
        <f>SUM(P220:P234)</f>
        <v>0</v>
      </c>
      <c r="Q236" s="284"/>
    </row>
    <row r="237" spans="1:17" ht="38.25" customHeight="1" x14ac:dyDescent="0.2">
      <c r="A237" s="660">
        <v>17</v>
      </c>
      <c r="B237" s="661" t="s">
        <v>443</v>
      </c>
      <c r="C237" s="661"/>
      <c r="D237" s="661"/>
      <c r="E237" s="661"/>
      <c r="F237" s="661"/>
      <c r="G237" s="661"/>
      <c r="H237" s="661"/>
      <c r="I237" s="661"/>
      <c r="J237" s="661"/>
      <c r="K237" s="661"/>
      <c r="L237" s="661"/>
      <c r="M237" s="661"/>
      <c r="N237" s="661"/>
      <c r="O237" s="661"/>
      <c r="P237" s="661"/>
      <c r="Q237" s="301"/>
    </row>
    <row r="238" spans="1:17" ht="19.5" customHeight="1" x14ac:dyDescent="0.2">
      <c r="A238" s="660"/>
      <c r="B238" s="662" t="s">
        <v>445</v>
      </c>
      <c r="C238" s="662"/>
      <c r="D238" s="662"/>
      <c r="E238" s="662" t="s">
        <v>447</v>
      </c>
      <c r="F238" s="662"/>
      <c r="G238" s="662" t="s">
        <v>448</v>
      </c>
      <c r="H238" s="662"/>
      <c r="I238" s="662"/>
      <c r="J238" s="662" t="s">
        <v>449</v>
      </c>
      <c r="K238" s="662"/>
      <c r="L238" s="662"/>
      <c r="M238" s="662" t="s">
        <v>450</v>
      </c>
      <c r="N238" s="662"/>
      <c r="O238" s="662" t="s">
        <v>451</v>
      </c>
      <c r="P238" s="662"/>
      <c r="Q238" s="301"/>
    </row>
    <row r="239" spans="1:17" ht="19.5" customHeight="1" x14ac:dyDescent="0.2">
      <c r="A239" s="660"/>
      <c r="B239" s="662" t="s">
        <v>444</v>
      </c>
      <c r="C239" s="662"/>
      <c r="D239" s="662"/>
      <c r="E239" s="662"/>
      <c r="F239" s="662"/>
      <c r="G239" s="662"/>
      <c r="H239" s="662"/>
      <c r="I239" s="662"/>
      <c r="J239" s="662"/>
      <c r="K239" s="662"/>
      <c r="L239" s="662"/>
      <c r="M239" s="662"/>
      <c r="N239" s="662"/>
      <c r="O239" s="662"/>
      <c r="P239" s="662"/>
    </row>
    <row r="240" spans="1:17" ht="19.5" customHeight="1" x14ac:dyDescent="0.2">
      <c r="A240" s="660"/>
      <c r="B240" s="662" t="s">
        <v>446</v>
      </c>
      <c r="C240" s="662"/>
      <c r="D240" s="662"/>
      <c r="E240" s="662"/>
      <c r="F240" s="662"/>
      <c r="G240" s="662"/>
      <c r="H240" s="662"/>
      <c r="I240" s="662"/>
      <c r="J240" s="662"/>
      <c r="K240" s="662"/>
      <c r="L240" s="662"/>
      <c r="M240" s="662"/>
      <c r="N240" s="662"/>
      <c r="O240" s="662"/>
      <c r="P240" s="662"/>
    </row>
    <row r="241" spans="1:17" ht="9.75" customHeight="1" x14ac:dyDescent="0.2"/>
    <row r="242" spans="1:17" x14ac:dyDescent="0.2">
      <c r="B242" s="276"/>
      <c r="C242" s="276"/>
      <c r="D242" s="276"/>
      <c r="E242" s="276"/>
      <c r="F242" s="276"/>
      <c r="G242" s="276"/>
      <c r="H242" s="276"/>
      <c r="I242" s="276"/>
      <c r="J242" s="308"/>
      <c r="K242" s="276"/>
      <c r="L242" s="276"/>
      <c r="M242" s="276"/>
      <c r="N242" s="276"/>
      <c r="O242" s="276"/>
      <c r="P242" s="277" t="s">
        <v>141</v>
      </c>
    </row>
    <row r="243" spans="1:17" x14ac:dyDescent="0.2">
      <c r="B243" s="276"/>
      <c r="C243" s="276"/>
      <c r="D243" s="276"/>
      <c r="E243" s="276"/>
      <c r="F243" s="276"/>
      <c r="G243" s="276"/>
      <c r="H243" s="276"/>
      <c r="I243" s="276"/>
      <c r="J243" s="308"/>
      <c r="K243" s="276"/>
      <c r="L243" s="276"/>
      <c r="M243" s="276"/>
      <c r="N243" s="276"/>
      <c r="O243" s="276"/>
      <c r="P243" s="270" t="s">
        <v>418</v>
      </c>
    </row>
    <row r="244" spans="1:17" x14ac:dyDescent="0.2">
      <c r="A244" s="278"/>
      <c r="B244" s="278"/>
      <c r="C244" s="278"/>
      <c r="D244" s="278"/>
      <c r="E244" s="278"/>
      <c r="F244" s="278"/>
      <c r="G244" s="278"/>
      <c r="H244" s="278"/>
      <c r="I244" s="278"/>
      <c r="J244" s="309"/>
      <c r="K244" s="278"/>
      <c r="L244" s="278"/>
      <c r="M244" s="278"/>
      <c r="N244" s="278"/>
      <c r="O244" s="278"/>
      <c r="P244" s="277" t="s">
        <v>64</v>
      </c>
    </row>
    <row r="245" spans="1:17" ht="34.5" customHeight="1" x14ac:dyDescent="0.25">
      <c r="A245" s="676" t="s">
        <v>454</v>
      </c>
      <c r="B245" s="676"/>
      <c r="C245" s="676"/>
      <c r="D245" s="676"/>
      <c r="E245" s="676"/>
      <c r="F245" s="676"/>
      <c r="G245" s="676"/>
      <c r="H245" s="676"/>
      <c r="I245" s="676"/>
      <c r="J245" s="676"/>
      <c r="K245" s="676"/>
      <c r="L245" s="676"/>
      <c r="M245" s="676"/>
      <c r="N245" s="676"/>
      <c r="O245" s="676"/>
      <c r="P245" s="676"/>
    </row>
    <row r="246" spans="1:17" ht="24" customHeight="1" x14ac:dyDescent="0.2">
      <c r="A246" s="677" t="s">
        <v>453</v>
      </c>
      <c r="B246" s="677"/>
      <c r="C246" s="677"/>
      <c r="D246" s="677"/>
      <c r="E246" s="677"/>
      <c r="F246" s="677"/>
      <c r="G246" s="677"/>
      <c r="H246" s="677"/>
      <c r="I246" s="677"/>
      <c r="J246" s="677"/>
      <c r="K246" s="677"/>
      <c r="L246" s="677"/>
      <c r="M246" s="677"/>
      <c r="N246" s="677"/>
      <c r="O246" s="677"/>
      <c r="P246" s="677"/>
    </row>
    <row r="247" spans="1:17" ht="12" customHeight="1" x14ac:dyDescent="0.2">
      <c r="A247" s="678" t="s">
        <v>11</v>
      </c>
      <c r="B247" s="678"/>
      <c r="C247" s="678"/>
      <c r="D247" s="678"/>
      <c r="E247" s="678"/>
      <c r="F247" s="678"/>
      <c r="G247" s="678"/>
      <c r="H247" s="678"/>
      <c r="I247" s="678"/>
      <c r="J247" s="678"/>
      <c r="K247" s="678"/>
      <c r="L247" s="678"/>
      <c r="M247" s="678"/>
      <c r="N247" s="678"/>
      <c r="O247" s="678"/>
      <c r="P247" s="678"/>
    </row>
    <row r="248" spans="1:17" ht="8.25" customHeight="1" x14ac:dyDescent="0.2">
      <c r="B248" s="283"/>
      <c r="C248" s="283"/>
      <c r="D248" s="283"/>
      <c r="E248" s="283"/>
      <c r="F248" s="283"/>
      <c r="G248" s="283"/>
      <c r="H248" s="283"/>
      <c r="I248" s="283"/>
      <c r="J248" s="311"/>
      <c r="K248" s="283"/>
      <c r="L248" s="283"/>
      <c r="M248" s="283"/>
      <c r="N248" s="283"/>
      <c r="O248" s="283"/>
      <c r="P248" s="283"/>
    </row>
    <row r="249" spans="1:17" ht="14.25" customHeight="1" x14ac:dyDescent="0.25">
      <c r="A249" s="679" t="s">
        <v>581</v>
      </c>
      <c r="B249" s="679"/>
      <c r="C249" s="679"/>
      <c r="D249" s="679"/>
      <c r="E249" s="679"/>
      <c r="F249" s="679"/>
      <c r="G249" s="679"/>
      <c r="H249" s="679"/>
      <c r="I249" s="679"/>
      <c r="J249" s="679"/>
      <c r="K249" s="679"/>
      <c r="L249" s="679"/>
      <c r="M249" s="679"/>
      <c r="N249" s="679"/>
      <c r="O249" s="679"/>
      <c r="P249" s="679"/>
    </row>
    <row r="250" spans="1:17" ht="34.5" customHeight="1" thickBot="1" x14ac:dyDescent="0.25">
      <c r="A250" s="680" t="s">
        <v>66</v>
      </c>
      <c r="B250" s="682" t="s">
        <v>67</v>
      </c>
      <c r="C250" s="682"/>
      <c r="D250" s="682"/>
      <c r="E250" s="683" t="s">
        <v>90</v>
      </c>
      <c r="F250" s="683"/>
      <c r="G250" s="684" t="s">
        <v>68</v>
      </c>
      <c r="H250" s="684"/>
      <c r="I250" s="684"/>
      <c r="J250" s="684"/>
      <c r="K250" s="684"/>
      <c r="L250" s="684"/>
      <c r="M250" s="683" t="s">
        <v>89</v>
      </c>
      <c r="N250" s="683"/>
      <c r="O250" s="683" t="s">
        <v>69</v>
      </c>
      <c r="P250" s="685"/>
      <c r="Q250" s="284"/>
    </row>
    <row r="251" spans="1:17" ht="13.5" thickBot="1" x14ac:dyDescent="0.25">
      <c r="A251" s="680"/>
      <c r="B251" s="682"/>
      <c r="C251" s="682"/>
      <c r="D251" s="682"/>
      <c r="E251" s="686" t="s">
        <v>70</v>
      </c>
      <c r="F251" s="686" t="s">
        <v>439</v>
      </c>
      <c r="G251" s="686" t="s">
        <v>70</v>
      </c>
      <c r="H251" s="686" t="s">
        <v>439</v>
      </c>
      <c r="I251" s="687" t="s">
        <v>71</v>
      </c>
      <c r="J251" s="687"/>
      <c r="K251" s="687"/>
      <c r="L251" s="687"/>
      <c r="M251" s="686" t="s">
        <v>70</v>
      </c>
      <c r="N251" s="688" t="s">
        <v>439</v>
      </c>
      <c r="O251" s="686" t="s">
        <v>70</v>
      </c>
      <c r="P251" s="689" t="s">
        <v>439</v>
      </c>
      <c r="Q251" s="284"/>
    </row>
    <row r="252" spans="1:17" ht="13.5" thickBot="1" x14ac:dyDescent="0.25">
      <c r="A252" s="680"/>
      <c r="B252" s="682"/>
      <c r="C252" s="682"/>
      <c r="D252" s="682"/>
      <c r="E252" s="686"/>
      <c r="F252" s="686"/>
      <c r="G252" s="686"/>
      <c r="H252" s="686"/>
      <c r="I252" s="691" t="s">
        <v>72</v>
      </c>
      <c r="J252" s="689" t="s">
        <v>73</v>
      </c>
      <c r="K252" s="689"/>
      <c r="L252" s="689"/>
      <c r="M252" s="686"/>
      <c r="N252" s="688"/>
      <c r="O252" s="686"/>
      <c r="P252" s="690"/>
      <c r="Q252" s="284"/>
    </row>
    <row r="253" spans="1:17" ht="53.25" customHeight="1" thickBot="1" x14ac:dyDescent="0.25">
      <c r="A253" s="680"/>
      <c r="B253" s="682"/>
      <c r="C253" s="682"/>
      <c r="D253" s="682"/>
      <c r="E253" s="686"/>
      <c r="F253" s="686"/>
      <c r="G253" s="686"/>
      <c r="H253" s="686"/>
      <c r="I253" s="691"/>
      <c r="J253" s="312" t="s">
        <v>384</v>
      </c>
      <c r="K253" s="285" t="s">
        <v>74</v>
      </c>
      <c r="L253" s="286" t="s">
        <v>75</v>
      </c>
      <c r="M253" s="686"/>
      <c r="N253" s="688"/>
      <c r="O253" s="686"/>
      <c r="P253" s="689"/>
      <c r="Q253" s="284"/>
    </row>
    <row r="254" spans="1:17" x14ac:dyDescent="0.2">
      <c r="A254" s="681"/>
      <c r="B254" s="682">
        <v>1</v>
      </c>
      <c r="C254" s="682"/>
      <c r="D254" s="682"/>
      <c r="E254" s="287">
        <v>2</v>
      </c>
      <c r="F254" s="287">
        <v>3</v>
      </c>
      <c r="G254" s="287">
        <v>4</v>
      </c>
      <c r="H254" s="287">
        <v>5</v>
      </c>
      <c r="I254" s="287">
        <v>6</v>
      </c>
      <c r="J254" s="313">
        <v>7</v>
      </c>
      <c r="K254" s="287">
        <v>8</v>
      </c>
      <c r="L254" s="287">
        <v>9</v>
      </c>
      <c r="M254" s="287">
        <v>10</v>
      </c>
      <c r="N254" s="287">
        <v>11</v>
      </c>
      <c r="O254" s="287">
        <v>12</v>
      </c>
      <c r="P254" s="288">
        <v>13</v>
      </c>
      <c r="Q254" s="284"/>
    </row>
    <row r="255" spans="1:17" ht="15.75" customHeight="1" thickBot="1" x14ac:dyDescent="0.25">
      <c r="A255" s="289">
        <v>1</v>
      </c>
      <c r="B255" s="663" t="s">
        <v>76</v>
      </c>
      <c r="C255" s="665" t="s">
        <v>77</v>
      </c>
      <c r="D255" s="290" t="s">
        <v>78</v>
      </c>
      <c r="E255" s="291" t="s">
        <v>137</v>
      </c>
      <c r="F255" s="291" t="s">
        <v>137</v>
      </c>
      <c r="G255" s="291" t="s">
        <v>137</v>
      </c>
      <c r="H255" s="291" t="s">
        <v>137</v>
      </c>
      <c r="I255" s="291" t="s">
        <v>137</v>
      </c>
      <c r="J255" s="314" t="s">
        <v>137</v>
      </c>
      <c r="K255" s="291" t="s">
        <v>137</v>
      </c>
      <c r="L255" s="291" t="s">
        <v>137</v>
      </c>
      <c r="M255" s="291" t="s">
        <v>137</v>
      </c>
      <c r="N255" s="291" t="s">
        <v>137</v>
      </c>
      <c r="O255" s="291" t="s">
        <v>137</v>
      </c>
      <c r="P255" s="291" t="s">
        <v>137</v>
      </c>
      <c r="Q255" s="284"/>
    </row>
    <row r="256" spans="1:17" ht="15.75" customHeight="1" thickBot="1" x14ac:dyDescent="0.25">
      <c r="A256" s="292">
        <v>2</v>
      </c>
      <c r="B256" s="664"/>
      <c r="C256" s="666"/>
      <c r="D256" s="293" t="s">
        <v>79</v>
      </c>
      <c r="E256" s="291" t="s">
        <v>137</v>
      </c>
      <c r="F256" s="291" t="s">
        <v>137</v>
      </c>
      <c r="G256" s="291" t="s">
        <v>137</v>
      </c>
      <c r="H256" s="291" t="s">
        <v>137</v>
      </c>
      <c r="I256" s="291" t="s">
        <v>137</v>
      </c>
      <c r="J256" s="314" t="s">
        <v>137</v>
      </c>
      <c r="K256" s="291" t="s">
        <v>137</v>
      </c>
      <c r="L256" s="291" t="s">
        <v>137</v>
      </c>
      <c r="M256" s="291" t="s">
        <v>137</v>
      </c>
      <c r="N256" s="291" t="s">
        <v>137</v>
      </c>
      <c r="O256" s="291" t="s">
        <v>137</v>
      </c>
      <c r="P256" s="291" t="s">
        <v>137</v>
      </c>
      <c r="Q256" s="284"/>
    </row>
    <row r="257" spans="1:17" ht="15.75" customHeight="1" thickBot="1" x14ac:dyDescent="0.25">
      <c r="A257" s="292">
        <v>3</v>
      </c>
      <c r="B257" s="664"/>
      <c r="C257" s="667" t="s">
        <v>80</v>
      </c>
      <c r="D257" s="294" t="s">
        <v>78</v>
      </c>
      <c r="E257" s="291" t="s">
        <v>137</v>
      </c>
      <c r="F257" s="291" t="s">
        <v>137</v>
      </c>
      <c r="G257" s="291" t="s">
        <v>137</v>
      </c>
      <c r="H257" s="291" t="s">
        <v>137</v>
      </c>
      <c r="I257" s="291" t="s">
        <v>137</v>
      </c>
      <c r="J257" s="314" t="s">
        <v>137</v>
      </c>
      <c r="K257" s="291" t="s">
        <v>137</v>
      </c>
      <c r="L257" s="291" t="s">
        <v>137</v>
      </c>
      <c r="M257" s="291" t="s">
        <v>137</v>
      </c>
      <c r="N257" s="291" t="s">
        <v>137</v>
      </c>
      <c r="O257" s="291" t="s">
        <v>137</v>
      </c>
      <c r="P257" s="291" t="s">
        <v>137</v>
      </c>
      <c r="Q257" s="284"/>
    </row>
    <row r="258" spans="1:17" ht="15.75" customHeight="1" x14ac:dyDescent="0.2">
      <c r="A258" s="292">
        <v>4</v>
      </c>
      <c r="B258" s="664"/>
      <c r="C258" s="667"/>
      <c r="D258" s="294" t="s">
        <v>79</v>
      </c>
      <c r="E258" s="291" t="s">
        <v>137</v>
      </c>
      <c r="F258" s="291" t="s">
        <v>137</v>
      </c>
      <c r="G258" s="291" t="s">
        <v>137</v>
      </c>
      <c r="H258" s="291" t="s">
        <v>137</v>
      </c>
      <c r="I258" s="291" t="s">
        <v>137</v>
      </c>
      <c r="J258" s="314" t="s">
        <v>137</v>
      </c>
      <c r="K258" s="291" t="s">
        <v>137</v>
      </c>
      <c r="L258" s="291" t="s">
        <v>137</v>
      </c>
      <c r="M258" s="291" t="s">
        <v>137</v>
      </c>
      <c r="N258" s="291" t="s">
        <v>137</v>
      </c>
      <c r="O258" s="291" t="s">
        <v>137</v>
      </c>
      <c r="P258" s="291" t="s">
        <v>137</v>
      </c>
      <c r="Q258" s="284"/>
    </row>
    <row r="259" spans="1:17" ht="15.75" customHeight="1" x14ac:dyDescent="0.2">
      <c r="A259" s="292">
        <v>5</v>
      </c>
      <c r="B259" s="668" t="s">
        <v>81</v>
      </c>
      <c r="C259" s="303" t="s">
        <v>77</v>
      </c>
      <c r="D259" s="295" t="s">
        <v>79</v>
      </c>
      <c r="E259" s="291" t="s">
        <v>137</v>
      </c>
      <c r="F259" s="291" t="s">
        <v>137</v>
      </c>
      <c r="G259" s="291" t="s">
        <v>137</v>
      </c>
      <c r="H259" s="291" t="s">
        <v>137</v>
      </c>
      <c r="I259" s="291" t="s">
        <v>137</v>
      </c>
      <c r="J259" s="314" t="s">
        <v>137</v>
      </c>
      <c r="K259" s="291" t="s">
        <v>137</v>
      </c>
      <c r="L259" s="291" t="s">
        <v>137</v>
      </c>
      <c r="M259" s="291" t="s">
        <v>137</v>
      </c>
      <c r="N259" s="291" t="s">
        <v>137</v>
      </c>
      <c r="O259" s="291" t="s">
        <v>137</v>
      </c>
      <c r="P259" s="291" t="s">
        <v>137</v>
      </c>
      <c r="Q259" s="284"/>
    </row>
    <row r="260" spans="1:17" ht="15.75" customHeight="1" x14ac:dyDescent="0.2">
      <c r="A260" s="292">
        <v>6</v>
      </c>
      <c r="B260" s="668"/>
      <c r="C260" s="303" t="s">
        <v>80</v>
      </c>
      <c r="D260" s="295" t="s">
        <v>79</v>
      </c>
      <c r="E260" s="291">
        <v>1</v>
      </c>
      <c r="F260" s="291">
        <v>3.1</v>
      </c>
      <c r="G260" s="291" t="s">
        <v>137</v>
      </c>
      <c r="H260" s="291" t="s">
        <v>137</v>
      </c>
      <c r="I260" s="291" t="s">
        <v>137</v>
      </c>
      <c r="J260" s="314" t="s">
        <v>137</v>
      </c>
      <c r="K260" s="291" t="s">
        <v>137</v>
      </c>
      <c r="L260" s="291" t="s">
        <v>137</v>
      </c>
      <c r="M260" s="291" t="s">
        <v>137</v>
      </c>
      <c r="N260" s="291" t="s">
        <v>137</v>
      </c>
      <c r="O260" s="291" t="s">
        <v>137</v>
      </c>
      <c r="P260" s="291" t="s">
        <v>137</v>
      </c>
      <c r="Q260" s="284"/>
    </row>
    <row r="261" spans="1:17" ht="15.75" customHeight="1" x14ac:dyDescent="0.2">
      <c r="A261" s="296">
        <v>7</v>
      </c>
      <c r="B261" s="669" t="s">
        <v>82</v>
      </c>
      <c r="C261" s="304" t="s">
        <v>77</v>
      </c>
      <c r="D261" s="295" t="s">
        <v>79</v>
      </c>
      <c r="E261" s="291" t="s">
        <v>137</v>
      </c>
      <c r="F261" s="291" t="s">
        <v>137</v>
      </c>
      <c r="G261" s="291" t="s">
        <v>137</v>
      </c>
      <c r="H261" s="291" t="s">
        <v>137</v>
      </c>
      <c r="I261" s="291" t="s">
        <v>137</v>
      </c>
      <c r="J261" s="314" t="s">
        <v>137</v>
      </c>
      <c r="K261" s="291" t="s">
        <v>137</v>
      </c>
      <c r="L261" s="291" t="s">
        <v>137</v>
      </c>
      <c r="M261" s="291" t="s">
        <v>137</v>
      </c>
      <c r="N261" s="291" t="s">
        <v>137</v>
      </c>
      <c r="O261" s="291" t="s">
        <v>137</v>
      </c>
      <c r="P261" s="291" t="s">
        <v>137</v>
      </c>
      <c r="Q261" s="284"/>
    </row>
    <row r="262" spans="1:17" ht="15.75" customHeight="1" x14ac:dyDescent="0.2">
      <c r="A262" s="296">
        <v>8</v>
      </c>
      <c r="B262" s="669"/>
      <c r="C262" s="304" t="s">
        <v>80</v>
      </c>
      <c r="D262" s="295" t="s">
        <v>79</v>
      </c>
      <c r="E262" s="291" t="s">
        <v>137</v>
      </c>
      <c r="F262" s="291" t="s">
        <v>137</v>
      </c>
      <c r="G262" s="291" t="s">
        <v>137</v>
      </c>
      <c r="H262" s="291" t="s">
        <v>137</v>
      </c>
      <c r="I262" s="291" t="s">
        <v>137</v>
      </c>
      <c r="J262" s="314" t="s">
        <v>137</v>
      </c>
      <c r="K262" s="291" t="s">
        <v>137</v>
      </c>
      <c r="L262" s="291" t="s">
        <v>137</v>
      </c>
      <c r="M262" s="291" t="s">
        <v>137</v>
      </c>
      <c r="N262" s="291" t="s">
        <v>137</v>
      </c>
      <c r="O262" s="291" t="s">
        <v>137</v>
      </c>
      <c r="P262" s="291" t="s">
        <v>137</v>
      </c>
      <c r="Q262" s="284"/>
    </row>
    <row r="263" spans="1:17" ht="29.25" customHeight="1" x14ac:dyDescent="0.2">
      <c r="A263" s="297">
        <v>9</v>
      </c>
      <c r="B263" s="669" t="s">
        <v>140</v>
      </c>
      <c r="C263" s="670" t="s">
        <v>436</v>
      </c>
      <c r="D263" s="671"/>
      <c r="E263" s="291" t="s">
        <v>137</v>
      </c>
      <c r="F263" s="291" t="s">
        <v>137</v>
      </c>
      <c r="G263" s="291" t="s">
        <v>137</v>
      </c>
      <c r="H263" s="291" t="s">
        <v>137</v>
      </c>
      <c r="I263" s="291" t="s">
        <v>137</v>
      </c>
      <c r="J263" s="314" t="s">
        <v>137</v>
      </c>
      <c r="K263" s="291" t="s">
        <v>137</v>
      </c>
      <c r="L263" s="291" t="s">
        <v>137</v>
      </c>
      <c r="M263" s="291" t="s">
        <v>137</v>
      </c>
      <c r="N263" s="291" t="s">
        <v>137</v>
      </c>
      <c r="O263" s="291" t="s">
        <v>137</v>
      </c>
      <c r="P263" s="291" t="s">
        <v>137</v>
      </c>
      <c r="Q263" s="284"/>
    </row>
    <row r="264" spans="1:17" ht="15.75" customHeight="1" x14ac:dyDescent="0.2">
      <c r="A264" s="296">
        <v>10</v>
      </c>
      <c r="B264" s="669"/>
      <c r="C264" s="672" t="s">
        <v>83</v>
      </c>
      <c r="D264" s="673"/>
      <c r="E264" s="291" t="s">
        <v>137</v>
      </c>
      <c r="F264" s="291" t="s">
        <v>137</v>
      </c>
      <c r="G264" s="291" t="s">
        <v>137</v>
      </c>
      <c r="H264" s="291" t="s">
        <v>137</v>
      </c>
      <c r="I264" s="291" t="s">
        <v>137</v>
      </c>
      <c r="J264" s="314" t="s">
        <v>137</v>
      </c>
      <c r="K264" s="291" t="s">
        <v>137</v>
      </c>
      <c r="L264" s="291" t="s">
        <v>137</v>
      </c>
      <c r="M264" s="291" t="s">
        <v>137</v>
      </c>
      <c r="N264" s="291" t="s">
        <v>137</v>
      </c>
      <c r="O264" s="291" t="s">
        <v>137</v>
      </c>
      <c r="P264" s="291" t="s">
        <v>137</v>
      </c>
      <c r="Q264" s="284"/>
    </row>
    <row r="265" spans="1:17" ht="33.75" customHeight="1" x14ac:dyDescent="0.2">
      <c r="A265" s="296">
        <v>11</v>
      </c>
      <c r="B265" s="669"/>
      <c r="C265" s="672" t="s">
        <v>84</v>
      </c>
      <c r="D265" s="673"/>
      <c r="E265" s="291" t="s">
        <v>137</v>
      </c>
      <c r="F265" s="291" t="s">
        <v>137</v>
      </c>
      <c r="G265" s="291" t="s">
        <v>137</v>
      </c>
      <c r="H265" s="291" t="s">
        <v>137</v>
      </c>
      <c r="I265" s="291" t="s">
        <v>137</v>
      </c>
      <c r="J265" s="314" t="s">
        <v>137</v>
      </c>
      <c r="K265" s="291" t="s">
        <v>137</v>
      </c>
      <c r="L265" s="291" t="s">
        <v>137</v>
      </c>
      <c r="M265" s="291" t="s">
        <v>137</v>
      </c>
      <c r="N265" s="291" t="s">
        <v>137</v>
      </c>
      <c r="O265" s="291" t="s">
        <v>137</v>
      </c>
      <c r="P265" s="291" t="s">
        <v>137</v>
      </c>
      <c r="Q265" s="284"/>
    </row>
    <row r="266" spans="1:17" ht="15.75" customHeight="1" x14ac:dyDescent="0.2">
      <c r="A266" s="296">
        <v>12</v>
      </c>
      <c r="B266" s="669"/>
      <c r="C266" s="672" t="s">
        <v>85</v>
      </c>
      <c r="D266" s="673"/>
      <c r="E266" s="291" t="s">
        <v>137</v>
      </c>
      <c r="F266" s="291" t="s">
        <v>137</v>
      </c>
      <c r="G266" s="291" t="s">
        <v>137</v>
      </c>
      <c r="H266" s="291" t="s">
        <v>137</v>
      </c>
      <c r="I266" s="291" t="s">
        <v>137</v>
      </c>
      <c r="J266" s="314" t="s">
        <v>137</v>
      </c>
      <c r="K266" s="291" t="s">
        <v>137</v>
      </c>
      <c r="L266" s="291" t="s">
        <v>137</v>
      </c>
      <c r="M266" s="291" t="s">
        <v>137</v>
      </c>
      <c r="N266" s="291" t="s">
        <v>137</v>
      </c>
      <c r="O266" s="291" t="s">
        <v>137</v>
      </c>
      <c r="P266" s="291" t="s">
        <v>137</v>
      </c>
      <c r="Q266" s="284"/>
    </row>
    <row r="267" spans="1:17" ht="31.5" customHeight="1" x14ac:dyDescent="0.2">
      <c r="A267" s="296">
        <v>13</v>
      </c>
      <c r="B267" s="669"/>
      <c r="C267" s="672" t="s">
        <v>86</v>
      </c>
      <c r="D267" s="673"/>
      <c r="E267" s="291" t="s">
        <v>137</v>
      </c>
      <c r="F267" s="291" t="s">
        <v>137</v>
      </c>
      <c r="G267" s="291" t="s">
        <v>137</v>
      </c>
      <c r="H267" s="291" t="s">
        <v>137</v>
      </c>
      <c r="I267" s="291" t="s">
        <v>137</v>
      </c>
      <c r="J267" s="314" t="s">
        <v>137</v>
      </c>
      <c r="K267" s="291" t="s">
        <v>137</v>
      </c>
      <c r="L267" s="291" t="s">
        <v>137</v>
      </c>
      <c r="M267" s="291" t="s">
        <v>137</v>
      </c>
      <c r="N267" s="291" t="s">
        <v>137</v>
      </c>
      <c r="O267" s="291" t="s">
        <v>137</v>
      </c>
      <c r="P267" s="291" t="s">
        <v>137</v>
      </c>
      <c r="Q267" s="284"/>
    </row>
    <row r="268" spans="1:17" ht="29.25" customHeight="1" x14ac:dyDescent="0.2">
      <c r="A268" s="296">
        <v>14</v>
      </c>
      <c r="B268" s="668"/>
      <c r="C268" s="674" t="s">
        <v>87</v>
      </c>
      <c r="D268" s="675"/>
      <c r="E268" s="291" t="s">
        <v>137</v>
      </c>
      <c r="F268" s="291" t="s">
        <v>137</v>
      </c>
      <c r="G268" s="291" t="s">
        <v>137</v>
      </c>
      <c r="H268" s="291" t="s">
        <v>137</v>
      </c>
      <c r="I268" s="291" t="s">
        <v>137</v>
      </c>
      <c r="J268" s="314" t="s">
        <v>137</v>
      </c>
      <c r="K268" s="291" t="s">
        <v>137</v>
      </c>
      <c r="L268" s="291" t="s">
        <v>137</v>
      </c>
      <c r="M268" s="291" t="s">
        <v>137</v>
      </c>
      <c r="N268" s="291" t="s">
        <v>137</v>
      </c>
      <c r="O268" s="291" t="s">
        <v>137</v>
      </c>
      <c r="P268" s="291" t="s">
        <v>137</v>
      </c>
      <c r="Q268" s="284"/>
    </row>
    <row r="269" spans="1:17" ht="15.75" customHeight="1" x14ac:dyDescent="0.2">
      <c r="A269" s="296">
        <v>15</v>
      </c>
      <c r="B269" s="657" t="s">
        <v>441</v>
      </c>
      <c r="C269" s="657"/>
      <c r="D269" s="657"/>
      <c r="E269" s="291" t="s">
        <v>137</v>
      </c>
      <c r="F269" s="291" t="s">
        <v>137</v>
      </c>
      <c r="G269" s="291" t="s">
        <v>452</v>
      </c>
      <c r="H269" s="291" t="s">
        <v>452</v>
      </c>
      <c r="I269" s="291" t="s">
        <v>452</v>
      </c>
      <c r="J269" s="314" t="s">
        <v>452</v>
      </c>
      <c r="K269" s="291" t="s">
        <v>452</v>
      </c>
      <c r="L269" s="291" t="s">
        <v>452</v>
      </c>
      <c r="M269" s="291" t="s">
        <v>137</v>
      </c>
      <c r="N269" s="291" t="s">
        <v>137</v>
      </c>
      <c r="O269" s="291" t="s">
        <v>137</v>
      </c>
      <c r="P269" s="291" t="s">
        <v>137</v>
      </c>
      <c r="Q269" s="284"/>
    </row>
    <row r="270" spans="1:17" ht="56.25" customHeight="1" x14ac:dyDescent="0.2">
      <c r="A270" s="296" t="s">
        <v>442</v>
      </c>
      <c r="B270" s="657" t="s">
        <v>440</v>
      </c>
      <c r="C270" s="657"/>
      <c r="D270" s="657"/>
      <c r="E270" s="291" t="s">
        <v>137</v>
      </c>
      <c r="F270" s="291" t="s">
        <v>137</v>
      </c>
      <c r="G270" s="291" t="s">
        <v>452</v>
      </c>
      <c r="H270" s="291" t="s">
        <v>452</v>
      </c>
      <c r="I270" s="291" t="s">
        <v>452</v>
      </c>
      <c r="J270" s="314" t="s">
        <v>452</v>
      </c>
      <c r="K270" s="291" t="s">
        <v>452</v>
      </c>
      <c r="L270" s="291" t="s">
        <v>452</v>
      </c>
      <c r="M270" s="291" t="s">
        <v>137</v>
      </c>
      <c r="N270" s="291" t="s">
        <v>137</v>
      </c>
      <c r="O270" s="291" t="s">
        <v>137</v>
      </c>
      <c r="P270" s="291" t="s">
        <v>137</v>
      </c>
      <c r="Q270" s="284"/>
    </row>
    <row r="271" spans="1:17" ht="15.75" customHeight="1" x14ac:dyDescent="0.2">
      <c r="A271" s="306">
        <v>16</v>
      </c>
      <c r="B271" s="658" t="s">
        <v>88</v>
      </c>
      <c r="C271" s="658"/>
      <c r="D271" s="659"/>
      <c r="E271" s="307">
        <f t="shared" ref="E271:O271" si="7">SUM(E255:E269)</f>
        <v>1</v>
      </c>
      <c r="F271" s="307">
        <f t="shared" si="7"/>
        <v>3.1</v>
      </c>
      <c r="G271" s="307">
        <f t="shared" si="7"/>
        <v>0</v>
      </c>
      <c r="H271" s="307">
        <f t="shared" si="7"/>
        <v>0</v>
      </c>
      <c r="I271" s="307">
        <f t="shared" si="7"/>
        <v>0</v>
      </c>
      <c r="J271" s="307">
        <f t="shared" si="7"/>
        <v>0</v>
      </c>
      <c r="K271" s="307">
        <f t="shared" si="7"/>
        <v>0</v>
      </c>
      <c r="L271" s="307">
        <f t="shared" si="7"/>
        <v>0</v>
      </c>
      <c r="M271" s="307">
        <f t="shared" si="7"/>
        <v>0</v>
      </c>
      <c r="N271" s="307">
        <f t="shared" si="7"/>
        <v>0</v>
      </c>
      <c r="O271" s="307">
        <f t="shared" si="7"/>
        <v>0</v>
      </c>
      <c r="P271" s="307">
        <f>SUM(P255:P269)</f>
        <v>0</v>
      </c>
      <c r="Q271" s="284"/>
    </row>
    <row r="272" spans="1:17" ht="38.25" customHeight="1" x14ac:dyDescent="0.2">
      <c r="A272" s="660">
        <v>17</v>
      </c>
      <c r="B272" s="661" t="s">
        <v>443</v>
      </c>
      <c r="C272" s="661"/>
      <c r="D272" s="661"/>
      <c r="E272" s="661"/>
      <c r="F272" s="661"/>
      <c r="G272" s="661"/>
      <c r="H272" s="661"/>
      <c r="I272" s="661"/>
      <c r="J272" s="661"/>
      <c r="K272" s="661"/>
      <c r="L272" s="661"/>
      <c r="M272" s="661"/>
      <c r="N272" s="661"/>
      <c r="O272" s="661"/>
      <c r="P272" s="661"/>
      <c r="Q272" s="301"/>
    </row>
    <row r="273" spans="1:17" ht="15.75" customHeight="1" x14ac:dyDescent="0.2">
      <c r="A273" s="660"/>
      <c r="B273" s="662" t="s">
        <v>445</v>
      </c>
      <c r="C273" s="662"/>
      <c r="D273" s="662"/>
      <c r="E273" s="662" t="s">
        <v>447</v>
      </c>
      <c r="F273" s="662"/>
      <c r="G273" s="662" t="s">
        <v>448</v>
      </c>
      <c r="H273" s="662"/>
      <c r="I273" s="662"/>
      <c r="J273" s="662" t="s">
        <v>449</v>
      </c>
      <c r="K273" s="662"/>
      <c r="L273" s="662"/>
      <c r="M273" s="662" t="s">
        <v>450</v>
      </c>
      <c r="N273" s="662"/>
      <c r="O273" s="662" t="s">
        <v>451</v>
      </c>
      <c r="P273" s="662"/>
      <c r="Q273" s="301"/>
    </row>
    <row r="274" spans="1:17" ht="15.75" customHeight="1" x14ac:dyDescent="0.2">
      <c r="A274" s="660"/>
      <c r="B274" s="662" t="s">
        <v>444</v>
      </c>
      <c r="C274" s="662"/>
      <c r="D274" s="662"/>
      <c r="E274" s="662"/>
      <c r="F274" s="662"/>
      <c r="G274" s="662"/>
      <c r="H274" s="662"/>
      <c r="I274" s="662"/>
      <c r="J274" s="662"/>
      <c r="K274" s="662"/>
      <c r="L274" s="662"/>
      <c r="M274" s="662"/>
      <c r="N274" s="662"/>
      <c r="O274" s="662"/>
      <c r="P274" s="662"/>
    </row>
    <row r="275" spans="1:17" ht="16.5" customHeight="1" x14ac:dyDescent="0.2">
      <c r="A275" s="660"/>
      <c r="B275" s="662" t="s">
        <v>446</v>
      </c>
      <c r="C275" s="662"/>
      <c r="D275" s="662"/>
      <c r="E275" s="662"/>
      <c r="F275" s="662"/>
      <c r="G275" s="662"/>
      <c r="H275" s="662"/>
      <c r="I275" s="662"/>
      <c r="J275" s="662"/>
      <c r="K275" s="662"/>
      <c r="L275" s="662"/>
      <c r="M275" s="662"/>
      <c r="N275" s="662"/>
      <c r="O275" s="662"/>
      <c r="P275" s="662"/>
    </row>
    <row r="277" spans="1:17" hidden="1" x14ac:dyDescent="0.2">
      <c r="B277" s="276"/>
      <c r="C277" s="276"/>
      <c r="D277" s="276"/>
      <c r="E277" s="276"/>
      <c r="F277" s="276"/>
      <c r="G277" s="276"/>
      <c r="H277" s="276"/>
      <c r="I277" s="276"/>
      <c r="J277" s="308"/>
      <c r="K277" s="276"/>
      <c r="L277" s="276"/>
      <c r="M277" s="276"/>
      <c r="N277" s="276"/>
      <c r="O277" s="276"/>
      <c r="P277" s="277" t="s">
        <v>455</v>
      </c>
    </row>
    <row r="278" spans="1:17" hidden="1" x14ac:dyDescent="0.2">
      <c r="B278" s="276"/>
      <c r="C278" s="276"/>
      <c r="D278" s="276"/>
      <c r="E278" s="276"/>
      <c r="F278" s="276"/>
      <c r="G278" s="276"/>
      <c r="H278" s="276"/>
      <c r="I278" s="276"/>
      <c r="J278" s="308"/>
      <c r="K278" s="276"/>
      <c r="L278" s="276"/>
      <c r="M278" s="276"/>
      <c r="N278" s="276"/>
      <c r="O278" s="276"/>
      <c r="P278" s="270" t="s">
        <v>418</v>
      </c>
    </row>
    <row r="279" spans="1:17" hidden="1" x14ac:dyDescent="0.2">
      <c r="A279" s="278"/>
      <c r="B279" s="278"/>
      <c r="C279" s="278"/>
      <c r="D279" s="278"/>
      <c r="E279" s="278"/>
      <c r="F279" s="278"/>
      <c r="G279" s="278"/>
      <c r="H279" s="278"/>
      <c r="I279" s="278"/>
      <c r="J279" s="309"/>
      <c r="K279" s="278"/>
      <c r="L279" s="278"/>
      <c r="M279" s="278"/>
      <c r="N279" s="278"/>
      <c r="O279" s="278"/>
      <c r="P279" s="277" t="s">
        <v>64</v>
      </c>
    </row>
    <row r="280" spans="1:17" ht="36.75" hidden="1" customHeight="1" x14ac:dyDescent="0.25">
      <c r="A280" s="676" t="s">
        <v>454</v>
      </c>
      <c r="B280" s="676"/>
      <c r="C280" s="676"/>
      <c r="D280" s="676"/>
      <c r="E280" s="676"/>
      <c r="F280" s="676"/>
      <c r="G280" s="676"/>
      <c r="H280" s="676"/>
      <c r="I280" s="676"/>
      <c r="J280" s="676"/>
      <c r="K280" s="676"/>
      <c r="L280" s="676"/>
      <c r="M280" s="676"/>
      <c r="N280" s="676"/>
      <c r="O280" s="676"/>
      <c r="P280" s="676"/>
    </row>
    <row r="281" spans="1:17" ht="24.75" hidden="1" customHeight="1" x14ac:dyDescent="0.2">
      <c r="A281" s="677" t="s">
        <v>453</v>
      </c>
      <c r="B281" s="677"/>
      <c r="C281" s="677"/>
      <c r="D281" s="677"/>
      <c r="E281" s="677"/>
      <c r="F281" s="677"/>
      <c r="G281" s="677"/>
      <c r="H281" s="677"/>
      <c r="I281" s="677"/>
      <c r="J281" s="677"/>
      <c r="K281" s="677"/>
      <c r="L281" s="677"/>
      <c r="M281" s="677"/>
      <c r="N281" s="677"/>
      <c r="O281" s="677"/>
      <c r="P281" s="677"/>
    </row>
    <row r="282" spans="1:17" ht="12" hidden="1" customHeight="1" x14ac:dyDescent="0.2">
      <c r="A282" s="678" t="s">
        <v>11</v>
      </c>
      <c r="B282" s="678"/>
      <c r="C282" s="678"/>
      <c r="D282" s="678"/>
      <c r="E282" s="678"/>
      <c r="F282" s="678"/>
      <c r="G282" s="678"/>
      <c r="H282" s="678"/>
      <c r="I282" s="678"/>
      <c r="J282" s="678"/>
      <c r="K282" s="678"/>
      <c r="L282" s="678"/>
      <c r="M282" s="678"/>
      <c r="N282" s="678"/>
      <c r="O282" s="678"/>
      <c r="P282" s="678"/>
    </row>
    <row r="283" spans="1:17" ht="14.25" hidden="1" customHeight="1" x14ac:dyDescent="0.25">
      <c r="A283" s="679" t="s">
        <v>582</v>
      </c>
      <c r="B283" s="679"/>
      <c r="C283" s="679"/>
      <c r="D283" s="679"/>
      <c r="E283" s="679"/>
      <c r="F283" s="679"/>
      <c r="G283" s="679"/>
      <c r="H283" s="679"/>
      <c r="I283" s="679"/>
      <c r="J283" s="679"/>
      <c r="K283" s="679"/>
      <c r="L283" s="679"/>
      <c r="M283" s="679"/>
      <c r="N283" s="679"/>
      <c r="O283" s="679"/>
      <c r="P283" s="679"/>
    </row>
    <row r="284" spans="1:17" ht="34.5" hidden="1" customHeight="1" thickBot="1" x14ac:dyDescent="0.25">
      <c r="A284" s="680" t="s">
        <v>66</v>
      </c>
      <c r="B284" s="682" t="s">
        <v>67</v>
      </c>
      <c r="C284" s="682"/>
      <c r="D284" s="682"/>
      <c r="E284" s="683" t="s">
        <v>90</v>
      </c>
      <c r="F284" s="683"/>
      <c r="G284" s="684" t="s">
        <v>68</v>
      </c>
      <c r="H284" s="684"/>
      <c r="I284" s="684"/>
      <c r="J284" s="684"/>
      <c r="K284" s="684"/>
      <c r="L284" s="684"/>
      <c r="M284" s="683" t="s">
        <v>89</v>
      </c>
      <c r="N284" s="683"/>
      <c r="O284" s="683" t="s">
        <v>69</v>
      </c>
      <c r="P284" s="685"/>
      <c r="Q284" s="284"/>
    </row>
    <row r="285" spans="1:17" ht="13.5" hidden="1" thickBot="1" x14ac:dyDescent="0.25">
      <c r="A285" s="680"/>
      <c r="B285" s="682"/>
      <c r="C285" s="682"/>
      <c r="D285" s="682"/>
      <c r="E285" s="686" t="s">
        <v>70</v>
      </c>
      <c r="F285" s="686" t="s">
        <v>439</v>
      </c>
      <c r="G285" s="686" t="s">
        <v>70</v>
      </c>
      <c r="H285" s="686" t="s">
        <v>439</v>
      </c>
      <c r="I285" s="687" t="s">
        <v>71</v>
      </c>
      <c r="J285" s="687"/>
      <c r="K285" s="687"/>
      <c r="L285" s="687"/>
      <c r="M285" s="686" t="s">
        <v>70</v>
      </c>
      <c r="N285" s="688" t="s">
        <v>439</v>
      </c>
      <c r="O285" s="686" t="s">
        <v>70</v>
      </c>
      <c r="P285" s="689" t="s">
        <v>439</v>
      </c>
      <c r="Q285" s="284"/>
    </row>
    <row r="286" spans="1:17" ht="13.5" hidden="1" thickBot="1" x14ac:dyDescent="0.25">
      <c r="A286" s="680"/>
      <c r="B286" s="682"/>
      <c r="C286" s="682"/>
      <c r="D286" s="682"/>
      <c r="E286" s="686"/>
      <c r="F286" s="686"/>
      <c r="G286" s="686"/>
      <c r="H286" s="686"/>
      <c r="I286" s="691" t="s">
        <v>72</v>
      </c>
      <c r="J286" s="689" t="s">
        <v>73</v>
      </c>
      <c r="K286" s="689"/>
      <c r="L286" s="689"/>
      <c r="M286" s="686"/>
      <c r="N286" s="688"/>
      <c r="O286" s="686"/>
      <c r="P286" s="690"/>
      <c r="Q286" s="284"/>
    </row>
    <row r="287" spans="1:17" ht="53.25" hidden="1" customHeight="1" thickBot="1" x14ac:dyDescent="0.25">
      <c r="A287" s="680"/>
      <c r="B287" s="682"/>
      <c r="C287" s="682"/>
      <c r="D287" s="682"/>
      <c r="E287" s="686"/>
      <c r="F287" s="686"/>
      <c r="G287" s="686"/>
      <c r="H287" s="686"/>
      <c r="I287" s="691"/>
      <c r="J287" s="312" t="s">
        <v>384</v>
      </c>
      <c r="K287" s="285" t="s">
        <v>74</v>
      </c>
      <c r="L287" s="286" t="s">
        <v>75</v>
      </c>
      <c r="M287" s="686"/>
      <c r="N287" s="688"/>
      <c r="O287" s="686"/>
      <c r="P287" s="689"/>
      <c r="Q287" s="284"/>
    </row>
    <row r="288" spans="1:17" hidden="1" x14ac:dyDescent="0.2">
      <c r="A288" s="681"/>
      <c r="B288" s="682">
        <v>1</v>
      </c>
      <c r="C288" s="682"/>
      <c r="D288" s="682"/>
      <c r="E288" s="287">
        <v>2</v>
      </c>
      <c r="F288" s="287">
        <v>3</v>
      </c>
      <c r="G288" s="287">
        <v>4</v>
      </c>
      <c r="H288" s="287">
        <v>5</v>
      </c>
      <c r="I288" s="287">
        <v>6</v>
      </c>
      <c r="J288" s="313">
        <v>7</v>
      </c>
      <c r="K288" s="287">
        <v>8</v>
      </c>
      <c r="L288" s="287">
        <v>9</v>
      </c>
      <c r="M288" s="287">
        <v>10</v>
      </c>
      <c r="N288" s="287">
        <v>11</v>
      </c>
      <c r="O288" s="287">
        <v>12</v>
      </c>
      <c r="P288" s="288">
        <v>13</v>
      </c>
      <c r="Q288" s="284"/>
    </row>
    <row r="289" spans="1:17" ht="18.75" hidden="1" customHeight="1" thickBot="1" x14ac:dyDescent="0.25">
      <c r="A289" s="289">
        <v>1</v>
      </c>
      <c r="B289" s="663" t="s">
        <v>76</v>
      </c>
      <c r="C289" s="665" t="s">
        <v>77</v>
      </c>
      <c r="D289" s="290" t="s">
        <v>78</v>
      </c>
      <c r="E289" s="291" t="s">
        <v>137</v>
      </c>
      <c r="F289" s="291" t="s">
        <v>137</v>
      </c>
      <c r="G289" s="291" t="s">
        <v>137</v>
      </c>
      <c r="H289" s="291" t="s">
        <v>137</v>
      </c>
      <c r="I289" s="291" t="s">
        <v>137</v>
      </c>
      <c r="J289" s="314" t="s">
        <v>137</v>
      </c>
      <c r="K289" s="291" t="s">
        <v>137</v>
      </c>
      <c r="L289" s="291" t="s">
        <v>137</v>
      </c>
      <c r="M289" s="291" t="s">
        <v>137</v>
      </c>
      <c r="N289" s="291" t="s">
        <v>137</v>
      </c>
      <c r="O289" s="291" t="s">
        <v>137</v>
      </c>
      <c r="P289" s="291" t="s">
        <v>137</v>
      </c>
      <c r="Q289" s="284"/>
    </row>
    <row r="290" spans="1:17" ht="18.75" hidden="1" customHeight="1" thickBot="1" x14ac:dyDescent="0.25">
      <c r="A290" s="292">
        <v>2</v>
      </c>
      <c r="B290" s="664"/>
      <c r="C290" s="666"/>
      <c r="D290" s="293" t="s">
        <v>79</v>
      </c>
      <c r="E290" s="291" t="s">
        <v>137</v>
      </c>
      <c r="F290" s="291" t="s">
        <v>137</v>
      </c>
      <c r="G290" s="291" t="s">
        <v>137</v>
      </c>
      <c r="H290" s="291" t="s">
        <v>137</v>
      </c>
      <c r="I290" s="291" t="s">
        <v>137</v>
      </c>
      <c r="J290" s="314" t="s">
        <v>137</v>
      </c>
      <c r="K290" s="291" t="s">
        <v>137</v>
      </c>
      <c r="L290" s="291" t="s">
        <v>137</v>
      </c>
      <c r="M290" s="291" t="s">
        <v>137</v>
      </c>
      <c r="N290" s="291" t="s">
        <v>137</v>
      </c>
      <c r="O290" s="291" t="s">
        <v>137</v>
      </c>
      <c r="P290" s="291" t="s">
        <v>137</v>
      </c>
      <c r="Q290" s="284"/>
    </row>
    <row r="291" spans="1:17" ht="18.75" hidden="1" customHeight="1" thickBot="1" x14ac:dyDescent="0.25">
      <c r="A291" s="292">
        <v>3</v>
      </c>
      <c r="B291" s="664"/>
      <c r="C291" s="667" t="s">
        <v>80</v>
      </c>
      <c r="D291" s="294" t="s">
        <v>78</v>
      </c>
      <c r="E291" s="291" t="s">
        <v>137</v>
      </c>
      <c r="F291" s="291" t="s">
        <v>137</v>
      </c>
      <c r="G291" s="291" t="s">
        <v>137</v>
      </c>
      <c r="H291" s="291" t="s">
        <v>137</v>
      </c>
      <c r="I291" s="291" t="s">
        <v>137</v>
      </c>
      <c r="J291" s="314" t="s">
        <v>137</v>
      </c>
      <c r="K291" s="291" t="s">
        <v>137</v>
      </c>
      <c r="L291" s="291" t="s">
        <v>137</v>
      </c>
      <c r="M291" s="291" t="s">
        <v>137</v>
      </c>
      <c r="N291" s="291" t="s">
        <v>137</v>
      </c>
      <c r="O291" s="291" t="s">
        <v>137</v>
      </c>
      <c r="P291" s="291" t="s">
        <v>137</v>
      </c>
      <c r="Q291" s="284"/>
    </row>
    <row r="292" spans="1:17" ht="18.75" hidden="1" customHeight="1" x14ac:dyDescent="0.2">
      <c r="A292" s="292">
        <v>4</v>
      </c>
      <c r="B292" s="664"/>
      <c r="C292" s="667"/>
      <c r="D292" s="294" t="s">
        <v>79</v>
      </c>
      <c r="E292" s="291" t="s">
        <v>137</v>
      </c>
      <c r="F292" s="291" t="s">
        <v>137</v>
      </c>
      <c r="G292" s="291" t="s">
        <v>137</v>
      </c>
      <c r="H292" s="291" t="s">
        <v>137</v>
      </c>
      <c r="I292" s="291" t="s">
        <v>137</v>
      </c>
      <c r="J292" s="314" t="s">
        <v>137</v>
      </c>
      <c r="K292" s="291" t="s">
        <v>137</v>
      </c>
      <c r="L292" s="291" t="s">
        <v>137</v>
      </c>
      <c r="M292" s="291" t="s">
        <v>137</v>
      </c>
      <c r="N292" s="291" t="s">
        <v>137</v>
      </c>
      <c r="O292" s="291" t="s">
        <v>137</v>
      </c>
      <c r="P292" s="291" t="s">
        <v>137</v>
      </c>
      <c r="Q292" s="284"/>
    </row>
    <row r="293" spans="1:17" ht="18.75" hidden="1" customHeight="1" x14ac:dyDescent="0.2">
      <c r="A293" s="292">
        <v>5</v>
      </c>
      <c r="B293" s="668" t="s">
        <v>81</v>
      </c>
      <c r="C293" s="303" t="s">
        <v>77</v>
      </c>
      <c r="D293" s="295" t="s">
        <v>79</v>
      </c>
      <c r="E293" s="291" t="s">
        <v>137</v>
      </c>
      <c r="F293" s="291" t="s">
        <v>137</v>
      </c>
      <c r="G293" s="291" t="s">
        <v>137</v>
      </c>
      <c r="H293" s="291" t="s">
        <v>137</v>
      </c>
      <c r="I293" s="291" t="s">
        <v>137</v>
      </c>
      <c r="J293" s="314" t="s">
        <v>137</v>
      </c>
      <c r="K293" s="291" t="s">
        <v>137</v>
      </c>
      <c r="L293" s="291" t="s">
        <v>137</v>
      </c>
      <c r="M293" s="291" t="s">
        <v>137</v>
      </c>
      <c r="N293" s="291" t="s">
        <v>137</v>
      </c>
      <c r="O293" s="291" t="s">
        <v>137</v>
      </c>
      <c r="P293" s="291" t="s">
        <v>137</v>
      </c>
      <c r="Q293" s="284"/>
    </row>
    <row r="294" spans="1:17" ht="18.75" hidden="1" customHeight="1" x14ac:dyDescent="0.2">
      <c r="A294" s="292">
        <v>6</v>
      </c>
      <c r="B294" s="668"/>
      <c r="C294" s="303" t="s">
        <v>80</v>
      </c>
      <c r="D294" s="295" t="s">
        <v>79</v>
      </c>
      <c r="E294" s="291" t="s">
        <v>137</v>
      </c>
      <c r="F294" s="291" t="s">
        <v>137</v>
      </c>
      <c r="G294" s="291">
        <v>1</v>
      </c>
      <c r="H294" s="291">
        <v>3.1</v>
      </c>
      <c r="I294" s="291">
        <v>1</v>
      </c>
      <c r="J294" s="314" t="s">
        <v>137</v>
      </c>
      <c r="K294" s="291" t="s">
        <v>137</v>
      </c>
      <c r="L294" s="291" t="s">
        <v>137</v>
      </c>
      <c r="M294" s="291" t="s">
        <v>137</v>
      </c>
      <c r="N294" s="291" t="s">
        <v>137</v>
      </c>
      <c r="O294" s="291" t="s">
        <v>137</v>
      </c>
      <c r="P294" s="291" t="s">
        <v>137</v>
      </c>
      <c r="Q294" s="284"/>
    </row>
    <row r="295" spans="1:17" ht="18.75" hidden="1" customHeight="1" x14ac:dyDescent="0.2">
      <c r="A295" s="296">
        <v>7</v>
      </c>
      <c r="B295" s="669" t="s">
        <v>82</v>
      </c>
      <c r="C295" s="304" t="s">
        <v>77</v>
      </c>
      <c r="D295" s="295" t="s">
        <v>79</v>
      </c>
      <c r="E295" s="291" t="s">
        <v>137</v>
      </c>
      <c r="F295" s="291" t="s">
        <v>137</v>
      </c>
      <c r="G295" s="291" t="s">
        <v>137</v>
      </c>
      <c r="H295" s="291" t="s">
        <v>137</v>
      </c>
      <c r="I295" s="291" t="s">
        <v>137</v>
      </c>
      <c r="J295" s="314" t="s">
        <v>137</v>
      </c>
      <c r="K295" s="291" t="s">
        <v>137</v>
      </c>
      <c r="L295" s="291" t="s">
        <v>137</v>
      </c>
      <c r="M295" s="291" t="s">
        <v>137</v>
      </c>
      <c r="N295" s="291" t="s">
        <v>137</v>
      </c>
      <c r="O295" s="291" t="s">
        <v>137</v>
      </c>
      <c r="P295" s="291" t="s">
        <v>137</v>
      </c>
      <c r="Q295" s="284"/>
    </row>
    <row r="296" spans="1:17" ht="18.75" hidden="1" customHeight="1" x14ac:dyDescent="0.2">
      <c r="A296" s="296">
        <v>8</v>
      </c>
      <c r="B296" s="669"/>
      <c r="C296" s="304" t="s">
        <v>80</v>
      </c>
      <c r="D296" s="295" t="s">
        <v>79</v>
      </c>
      <c r="E296" s="291" t="s">
        <v>137</v>
      </c>
      <c r="F296" s="291" t="s">
        <v>137</v>
      </c>
      <c r="G296" s="291" t="s">
        <v>137</v>
      </c>
      <c r="H296" s="291" t="s">
        <v>137</v>
      </c>
      <c r="I296" s="291" t="s">
        <v>137</v>
      </c>
      <c r="J296" s="314" t="s">
        <v>137</v>
      </c>
      <c r="K296" s="291" t="s">
        <v>137</v>
      </c>
      <c r="L296" s="291" t="s">
        <v>137</v>
      </c>
      <c r="M296" s="291" t="s">
        <v>137</v>
      </c>
      <c r="N296" s="291" t="s">
        <v>137</v>
      </c>
      <c r="O296" s="291" t="s">
        <v>137</v>
      </c>
      <c r="P296" s="291" t="s">
        <v>137</v>
      </c>
      <c r="Q296" s="284"/>
    </row>
    <row r="297" spans="1:17" ht="25.5" hidden="1" customHeight="1" x14ac:dyDescent="0.2">
      <c r="A297" s="297">
        <v>9</v>
      </c>
      <c r="B297" s="669" t="s">
        <v>140</v>
      </c>
      <c r="C297" s="670" t="s">
        <v>436</v>
      </c>
      <c r="D297" s="671"/>
      <c r="E297" s="291" t="s">
        <v>137</v>
      </c>
      <c r="F297" s="291" t="s">
        <v>137</v>
      </c>
      <c r="G297" s="291" t="s">
        <v>137</v>
      </c>
      <c r="H297" s="291" t="s">
        <v>137</v>
      </c>
      <c r="I297" s="291" t="s">
        <v>137</v>
      </c>
      <c r="J297" s="314" t="s">
        <v>137</v>
      </c>
      <c r="K297" s="291" t="s">
        <v>137</v>
      </c>
      <c r="L297" s="291" t="s">
        <v>137</v>
      </c>
      <c r="M297" s="291" t="s">
        <v>137</v>
      </c>
      <c r="N297" s="291" t="s">
        <v>137</v>
      </c>
      <c r="O297" s="291" t="s">
        <v>137</v>
      </c>
      <c r="P297" s="291" t="s">
        <v>137</v>
      </c>
      <c r="Q297" s="284"/>
    </row>
    <row r="298" spans="1:17" ht="17.25" hidden="1" customHeight="1" x14ac:dyDescent="0.2">
      <c r="A298" s="296">
        <v>10</v>
      </c>
      <c r="B298" s="669"/>
      <c r="C298" s="672" t="s">
        <v>83</v>
      </c>
      <c r="D298" s="673"/>
      <c r="E298" s="291" t="s">
        <v>137</v>
      </c>
      <c r="F298" s="291" t="s">
        <v>137</v>
      </c>
      <c r="G298" s="291" t="s">
        <v>137</v>
      </c>
      <c r="H298" s="291" t="s">
        <v>137</v>
      </c>
      <c r="I298" s="291" t="s">
        <v>137</v>
      </c>
      <c r="J298" s="314" t="s">
        <v>137</v>
      </c>
      <c r="K298" s="291" t="s">
        <v>137</v>
      </c>
      <c r="L298" s="291" t="s">
        <v>137</v>
      </c>
      <c r="M298" s="291" t="s">
        <v>137</v>
      </c>
      <c r="N298" s="291" t="s">
        <v>137</v>
      </c>
      <c r="O298" s="291" t="s">
        <v>137</v>
      </c>
      <c r="P298" s="291" t="s">
        <v>137</v>
      </c>
      <c r="Q298" s="284"/>
    </row>
    <row r="299" spans="1:17" ht="25.5" hidden="1" customHeight="1" x14ac:dyDescent="0.2">
      <c r="A299" s="296">
        <v>11</v>
      </c>
      <c r="B299" s="669"/>
      <c r="C299" s="672" t="s">
        <v>84</v>
      </c>
      <c r="D299" s="673"/>
      <c r="E299" s="291" t="s">
        <v>137</v>
      </c>
      <c r="F299" s="291" t="s">
        <v>137</v>
      </c>
      <c r="G299" s="291" t="s">
        <v>137</v>
      </c>
      <c r="H299" s="291" t="s">
        <v>137</v>
      </c>
      <c r="I299" s="291" t="s">
        <v>137</v>
      </c>
      <c r="J299" s="314" t="s">
        <v>137</v>
      </c>
      <c r="K299" s="291" t="s">
        <v>137</v>
      </c>
      <c r="L299" s="291" t="s">
        <v>137</v>
      </c>
      <c r="M299" s="291" t="s">
        <v>137</v>
      </c>
      <c r="N299" s="291" t="s">
        <v>137</v>
      </c>
      <c r="O299" s="291" t="s">
        <v>137</v>
      </c>
      <c r="P299" s="291" t="s">
        <v>137</v>
      </c>
      <c r="Q299" s="284"/>
    </row>
    <row r="300" spans="1:17" ht="18.75" hidden="1" customHeight="1" x14ac:dyDescent="0.2">
      <c r="A300" s="296">
        <v>12</v>
      </c>
      <c r="B300" s="669"/>
      <c r="C300" s="672" t="s">
        <v>85</v>
      </c>
      <c r="D300" s="673"/>
      <c r="E300" s="291" t="s">
        <v>137</v>
      </c>
      <c r="F300" s="291" t="s">
        <v>137</v>
      </c>
      <c r="G300" s="291" t="s">
        <v>137</v>
      </c>
      <c r="H300" s="291" t="s">
        <v>137</v>
      </c>
      <c r="I300" s="291" t="s">
        <v>137</v>
      </c>
      <c r="J300" s="314" t="s">
        <v>137</v>
      </c>
      <c r="K300" s="291" t="s">
        <v>137</v>
      </c>
      <c r="L300" s="291" t="s">
        <v>137</v>
      </c>
      <c r="M300" s="291" t="s">
        <v>137</v>
      </c>
      <c r="N300" s="291" t="s">
        <v>137</v>
      </c>
      <c r="O300" s="291" t="s">
        <v>137</v>
      </c>
      <c r="P300" s="291" t="s">
        <v>137</v>
      </c>
      <c r="Q300" s="284"/>
    </row>
    <row r="301" spans="1:17" ht="27.75" hidden="1" customHeight="1" x14ac:dyDescent="0.2">
      <c r="A301" s="296">
        <v>13</v>
      </c>
      <c r="B301" s="669"/>
      <c r="C301" s="672" t="s">
        <v>86</v>
      </c>
      <c r="D301" s="673"/>
      <c r="E301" s="291" t="s">
        <v>137</v>
      </c>
      <c r="F301" s="291" t="s">
        <v>137</v>
      </c>
      <c r="G301" s="291" t="s">
        <v>137</v>
      </c>
      <c r="H301" s="291" t="s">
        <v>137</v>
      </c>
      <c r="I301" s="291" t="s">
        <v>137</v>
      </c>
      <c r="J301" s="314" t="s">
        <v>137</v>
      </c>
      <c r="K301" s="291" t="s">
        <v>137</v>
      </c>
      <c r="L301" s="291" t="s">
        <v>137</v>
      </c>
      <c r="M301" s="291" t="s">
        <v>137</v>
      </c>
      <c r="N301" s="291" t="s">
        <v>137</v>
      </c>
      <c r="O301" s="291" t="s">
        <v>137</v>
      </c>
      <c r="P301" s="291" t="s">
        <v>137</v>
      </c>
      <c r="Q301" s="284"/>
    </row>
    <row r="302" spans="1:17" ht="28.5" hidden="1" customHeight="1" x14ac:dyDescent="0.2">
      <c r="A302" s="296">
        <v>14</v>
      </c>
      <c r="B302" s="668"/>
      <c r="C302" s="674" t="s">
        <v>87</v>
      </c>
      <c r="D302" s="675"/>
      <c r="E302" s="291" t="s">
        <v>137</v>
      </c>
      <c r="F302" s="291" t="s">
        <v>137</v>
      </c>
      <c r="G302" s="291" t="s">
        <v>137</v>
      </c>
      <c r="H302" s="291" t="s">
        <v>137</v>
      </c>
      <c r="I302" s="291" t="s">
        <v>137</v>
      </c>
      <c r="J302" s="314" t="s">
        <v>137</v>
      </c>
      <c r="K302" s="291" t="s">
        <v>137</v>
      </c>
      <c r="L302" s="291" t="s">
        <v>137</v>
      </c>
      <c r="M302" s="291" t="s">
        <v>137</v>
      </c>
      <c r="N302" s="291" t="s">
        <v>137</v>
      </c>
      <c r="O302" s="291" t="s">
        <v>137</v>
      </c>
      <c r="P302" s="291" t="s">
        <v>137</v>
      </c>
      <c r="Q302" s="284"/>
    </row>
    <row r="303" spans="1:17" ht="18.75" hidden="1" customHeight="1" x14ac:dyDescent="0.2">
      <c r="A303" s="296">
        <v>15</v>
      </c>
      <c r="B303" s="657" t="s">
        <v>441</v>
      </c>
      <c r="C303" s="657"/>
      <c r="D303" s="657"/>
      <c r="E303" s="291" t="s">
        <v>137</v>
      </c>
      <c r="F303" s="291" t="s">
        <v>137</v>
      </c>
      <c r="G303" s="291" t="s">
        <v>452</v>
      </c>
      <c r="H303" s="291" t="s">
        <v>452</v>
      </c>
      <c r="I303" s="291" t="s">
        <v>452</v>
      </c>
      <c r="J303" s="314" t="s">
        <v>452</v>
      </c>
      <c r="K303" s="291" t="s">
        <v>452</v>
      </c>
      <c r="L303" s="291" t="s">
        <v>452</v>
      </c>
      <c r="M303" s="291" t="s">
        <v>137</v>
      </c>
      <c r="N303" s="291" t="s">
        <v>137</v>
      </c>
      <c r="O303" s="291" t="s">
        <v>137</v>
      </c>
      <c r="P303" s="291" t="s">
        <v>137</v>
      </c>
      <c r="Q303" s="284"/>
    </row>
    <row r="304" spans="1:17" ht="34.5" hidden="1" customHeight="1" x14ac:dyDescent="0.2">
      <c r="A304" s="296" t="s">
        <v>442</v>
      </c>
      <c r="B304" s="692" t="s">
        <v>440</v>
      </c>
      <c r="C304" s="692"/>
      <c r="D304" s="692"/>
      <c r="E304" s="291" t="s">
        <v>137</v>
      </c>
      <c r="F304" s="291" t="s">
        <v>137</v>
      </c>
      <c r="G304" s="291" t="s">
        <v>452</v>
      </c>
      <c r="H304" s="291" t="s">
        <v>452</v>
      </c>
      <c r="I304" s="291" t="s">
        <v>452</v>
      </c>
      <c r="J304" s="314" t="s">
        <v>452</v>
      </c>
      <c r="K304" s="291" t="s">
        <v>452</v>
      </c>
      <c r="L304" s="291" t="s">
        <v>452</v>
      </c>
      <c r="M304" s="291" t="s">
        <v>137</v>
      </c>
      <c r="N304" s="291" t="s">
        <v>137</v>
      </c>
      <c r="O304" s="291" t="s">
        <v>137</v>
      </c>
      <c r="P304" s="291" t="s">
        <v>137</v>
      </c>
      <c r="Q304" s="284"/>
    </row>
    <row r="305" spans="1:17" ht="17.25" hidden="1" customHeight="1" x14ac:dyDescent="0.2">
      <c r="A305" s="306">
        <v>16</v>
      </c>
      <c r="B305" s="658" t="s">
        <v>88</v>
      </c>
      <c r="C305" s="658"/>
      <c r="D305" s="659"/>
      <c r="E305" s="307">
        <f t="shared" ref="E305:O305" si="8">SUM(E289:E303)</f>
        <v>0</v>
      </c>
      <c r="F305" s="307">
        <f t="shared" si="8"/>
        <v>0</v>
      </c>
      <c r="G305" s="307">
        <f t="shared" si="8"/>
        <v>1</v>
      </c>
      <c r="H305" s="307">
        <f t="shared" si="8"/>
        <v>3.1</v>
      </c>
      <c r="I305" s="307">
        <f t="shared" si="8"/>
        <v>1</v>
      </c>
      <c r="J305" s="307">
        <f t="shared" si="8"/>
        <v>0</v>
      </c>
      <c r="K305" s="307">
        <f t="shared" si="8"/>
        <v>0</v>
      </c>
      <c r="L305" s="307">
        <f t="shared" si="8"/>
        <v>0</v>
      </c>
      <c r="M305" s="307">
        <f t="shared" si="8"/>
        <v>0</v>
      </c>
      <c r="N305" s="307">
        <f t="shared" si="8"/>
        <v>0</v>
      </c>
      <c r="O305" s="307">
        <f t="shared" si="8"/>
        <v>0</v>
      </c>
      <c r="P305" s="307">
        <f>SUM(P289:P303)</f>
        <v>0</v>
      </c>
      <c r="Q305" s="284"/>
    </row>
    <row r="306" spans="1:17" ht="34.5" hidden="1" customHeight="1" x14ac:dyDescent="0.2">
      <c r="A306" s="660">
        <v>17</v>
      </c>
      <c r="B306" s="661" t="s">
        <v>443</v>
      </c>
      <c r="C306" s="661"/>
      <c r="D306" s="661"/>
      <c r="E306" s="661"/>
      <c r="F306" s="661"/>
      <c r="G306" s="661"/>
      <c r="H306" s="661"/>
      <c r="I306" s="661"/>
      <c r="J306" s="661"/>
      <c r="K306" s="661"/>
      <c r="L306" s="661"/>
      <c r="M306" s="661"/>
      <c r="N306" s="661"/>
      <c r="O306" s="661"/>
      <c r="P306" s="661"/>
      <c r="Q306" s="301"/>
    </row>
    <row r="307" spans="1:17" ht="16.5" hidden="1" customHeight="1" x14ac:dyDescent="0.2">
      <c r="A307" s="660"/>
      <c r="B307" s="662" t="s">
        <v>445</v>
      </c>
      <c r="C307" s="662"/>
      <c r="D307" s="662"/>
      <c r="E307" s="662" t="s">
        <v>447</v>
      </c>
      <c r="F307" s="662"/>
      <c r="G307" s="662" t="s">
        <v>448</v>
      </c>
      <c r="H307" s="662"/>
      <c r="I307" s="662"/>
      <c r="J307" s="662" t="s">
        <v>449</v>
      </c>
      <c r="K307" s="662"/>
      <c r="L307" s="662"/>
      <c r="M307" s="662" t="s">
        <v>450</v>
      </c>
      <c r="N307" s="662"/>
      <c r="O307" s="662" t="s">
        <v>451</v>
      </c>
      <c r="P307" s="662"/>
      <c r="Q307" s="301"/>
    </row>
    <row r="308" spans="1:17" ht="15" hidden="1" customHeight="1" x14ac:dyDescent="0.2">
      <c r="A308" s="660"/>
      <c r="B308" s="662" t="s">
        <v>444</v>
      </c>
      <c r="C308" s="662"/>
      <c r="D308" s="662"/>
      <c r="E308" s="662"/>
      <c r="F308" s="662"/>
      <c r="G308" s="662"/>
      <c r="H308" s="662"/>
      <c r="I308" s="662"/>
      <c r="J308" s="662"/>
      <c r="K308" s="662"/>
      <c r="L308" s="662"/>
      <c r="M308" s="662"/>
      <c r="N308" s="662"/>
      <c r="O308" s="662"/>
      <c r="P308" s="662"/>
    </row>
    <row r="309" spans="1:17" ht="15" hidden="1" customHeight="1" x14ac:dyDescent="0.2">
      <c r="A309" s="660"/>
      <c r="B309" s="662" t="s">
        <v>446</v>
      </c>
      <c r="C309" s="662"/>
      <c r="D309" s="662"/>
      <c r="E309" s="662"/>
      <c r="F309" s="662"/>
      <c r="G309" s="662"/>
      <c r="H309" s="662"/>
      <c r="I309" s="662"/>
      <c r="J309" s="662"/>
      <c r="K309" s="662"/>
      <c r="L309" s="662"/>
      <c r="M309" s="662"/>
      <c r="N309" s="662"/>
      <c r="O309" s="662"/>
      <c r="P309" s="662"/>
    </row>
    <row r="310" spans="1:17" ht="6" hidden="1" customHeight="1" x14ac:dyDescent="0.2"/>
    <row r="311" spans="1:17" hidden="1" x14ac:dyDescent="0.2">
      <c r="B311" s="276"/>
      <c r="C311" s="276"/>
      <c r="D311" s="276"/>
      <c r="E311" s="276"/>
      <c r="F311" s="276"/>
      <c r="G311" s="276"/>
      <c r="H311" s="276"/>
      <c r="I311" s="276"/>
      <c r="J311" s="308"/>
      <c r="K311" s="276"/>
      <c r="L311" s="276"/>
      <c r="M311" s="276"/>
      <c r="N311" s="276"/>
      <c r="O311" s="276"/>
      <c r="P311" s="277" t="s">
        <v>141</v>
      </c>
    </row>
    <row r="312" spans="1:17" hidden="1" x14ac:dyDescent="0.2">
      <c r="B312" s="276"/>
      <c r="C312" s="276"/>
      <c r="D312" s="276"/>
      <c r="E312" s="276"/>
      <c r="F312" s="276"/>
      <c r="G312" s="276"/>
      <c r="H312" s="276"/>
      <c r="I312" s="276"/>
      <c r="J312" s="308"/>
      <c r="K312" s="276"/>
      <c r="L312" s="276"/>
      <c r="M312" s="276"/>
      <c r="N312" s="276"/>
      <c r="O312" s="276"/>
      <c r="P312" s="270" t="s">
        <v>418</v>
      </c>
    </row>
    <row r="313" spans="1:17" hidden="1" x14ac:dyDescent="0.2">
      <c r="A313" s="278"/>
      <c r="B313" s="278"/>
      <c r="C313" s="278"/>
      <c r="D313" s="278"/>
      <c r="E313" s="278"/>
      <c r="F313" s="278"/>
      <c r="G313" s="278"/>
      <c r="H313" s="278"/>
      <c r="I313" s="278"/>
      <c r="J313" s="309"/>
      <c r="K313" s="278"/>
      <c r="L313" s="278"/>
      <c r="M313" s="278"/>
      <c r="N313" s="278"/>
      <c r="O313" s="278"/>
      <c r="P313" s="277" t="s">
        <v>64</v>
      </c>
    </row>
    <row r="314" spans="1:17" ht="35.25" hidden="1" customHeight="1" x14ac:dyDescent="0.25">
      <c r="A314" s="676" t="s">
        <v>454</v>
      </c>
      <c r="B314" s="676"/>
      <c r="C314" s="676"/>
      <c r="D314" s="676"/>
      <c r="E314" s="676"/>
      <c r="F314" s="676"/>
      <c r="G314" s="676"/>
      <c r="H314" s="676"/>
      <c r="I314" s="676"/>
      <c r="J314" s="676"/>
      <c r="K314" s="676"/>
      <c r="L314" s="676"/>
      <c r="M314" s="676"/>
      <c r="N314" s="676"/>
      <c r="O314" s="676"/>
      <c r="P314" s="676"/>
    </row>
    <row r="315" spans="1:17" ht="21.75" hidden="1" customHeight="1" x14ac:dyDescent="0.2">
      <c r="A315" s="677" t="s">
        <v>453</v>
      </c>
      <c r="B315" s="677"/>
      <c r="C315" s="677"/>
      <c r="D315" s="677"/>
      <c r="E315" s="677"/>
      <c r="F315" s="677"/>
      <c r="G315" s="677"/>
      <c r="H315" s="677"/>
      <c r="I315" s="677"/>
      <c r="J315" s="677"/>
      <c r="K315" s="677"/>
      <c r="L315" s="677"/>
      <c r="M315" s="677"/>
      <c r="N315" s="677"/>
      <c r="O315" s="677"/>
      <c r="P315" s="677"/>
    </row>
    <row r="316" spans="1:17" ht="12" hidden="1" customHeight="1" x14ac:dyDescent="0.2">
      <c r="A316" s="678" t="s">
        <v>11</v>
      </c>
      <c r="B316" s="678"/>
      <c r="C316" s="678"/>
      <c r="D316" s="678"/>
      <c r="E316" s="678"/>
      <c r="F316" s="678"/>
      <c r="G316" s="678"/>
      <c r="H316" s="678"/>
      <c r="I316" s="678"/>
      <c r="J316" s="678"/>
      <c r="K316" s="678"/>
      <c r="L316" s="678"/>
      <c r="M316" s="678"/>
      <c r="N316" s="678"/>
      <c r="O316" s="678"/>
      <c r="P316" s="678"/>
    </row>
    <row r="317" spans="1:17" ht="14.25" hidden="1" customHeight="1" x14ac:dyDescent="0.25">
      <c r="A317" s="679" t="s">
        <v>583</v>
      </c>
      <c r="B317" s="679"/>
      <c r="C317" s="679"/>
      <c r="D317" s="679"/>
      <c r="E317" s="679"/>
      <c r="F317" s="679"/>
      <c r="G317" s="679"/>
      <c r="H317" s="679"/>
      <c r="I317" s="679"/>
      <c r="J317" s="679"/>
      <c r="K317" s="679"/>
      <c r="L317" s="679"/>
      <c r="M317" s="679"/>
      <c r="N317" s="679"/>
      <c r="O317" s="679"/>
      <c r="P317" s="679"/>
    </row>
    <row r="318" spans="1:17" ht="34.5" hidden="1" customHeight="1" thickBot="1" x14ac:dyDescent="0.25">
      <c r="A318" s="680" t="s">
        <v>66</v>
      </c>
      <c r="B318" s="682" t="s">
        <v>67</v>
      </c>
      <c r="C318" s="682"/>
      <c r="D318" s="682"/>
      <c r="E318" s="683" t="s">
        <v>90</v>
      </c>
      <c r="F318" s="683"/>
      <c r="G318" s="684" t="s">
        <v>68</v>
      </c>
      <c r="H318" s="684"/>
      <c r="I318" s="684"/>
      <c r="J318" s="684"/>
      <c r="K318" s="684"/>
      <c r="L318" s="684"/>
      <c r="M318" s="683" t="s">
        <v>89</v>
      </c>
      <c r="N318" s="683"/>
      <c r="O318" s="683" t="s">
        <v>69</v>
      </c>
      <c r="P318" s="685"/>
      <c r="Q318" s="284"/>
    </row>
    <row r="319" spans="1:17" ht="13.5" hidden="1" thickBot="1" x14ac:dyDescent="0.25">
      <c r="A319" s="680"/>
      <c r="B319" s="682"/>
      <c r="C319" s="682"/>
      <c r="D319" s="682"/>
      <c r="E319" s="686" t="s">
        <v>70</v>
      </c>
      <c r="F319" s="686" t="s">
        <v>439</v>
      </c>
      <c r="G319" s="686" t="s">
        <v>70</v>
      </c>
      <c r="H319" s="686" t="s">
        <v>439</v>
      </c>
      <c r="I319" s="687" t="s">
        <v>71</v>
      </c>
      <c r="J319" s="687"/>
      <c r="K319" s="687"/>
      <c r="L319" s="687"/>
      <c r="M319" s="686" t="s">
        <v>70</v>
      </c>
      <c r="N319" s="688" t="s">
        <v>439</v>
      </c>
      <c r="O319" s="686" t="s">
        <v>70</v>
      </c>
      <c r="P319" s="689" t="s">
        <v>439</v>
      </c>
      <c r="Q319" s="284"/>
    </row>
    <row r="320" spans="1:17" ht="13.5" hidden="1" thickBot="1" x14ac:dyDescent="0.25">
      <c r="A320" s="680"/>
      <c r="B320" s="682"/>
      <c r="C320" s="682"/>
      <c r="D320" s="682"/>
      <c r="E320" s="686"/>
      <c r="F320" s="686"/>
      <c r="G320" s="686"/>
      <c r="H320" s="686"/>
      <c r="I320" s="691" t="s">
        <v>72</v>
      </c>
      <c r="J320" s="689" t="s">
        <v>73</v>
      </c>
      <c r="K320" s="689"/>
      <c r="L320" s="689"/>
      <c r="M320" s="686"/>
      <c r="N320" s="688"/>
      <c r="O320" s="686"/>
      <c r="P320" s="690"/>
      <c r="Q320" s="284"/>
    </row>
    <row r="321" spans="1:17" ht="53.25" hidden="1" customHeight="1" thickBot="1" x14ac:dyDescent="0.25">
      <c r="A321" s="680"/>
      <c r="B321" s="682"/>
      <c r="C321" s="682"/>
      <c r="D321" s="682"/>
      <c r="E321" s="686"/>
      <c r="F321" s="686"/>
      <c r="G321" s="686"/>
      <c r="H321" s="686"/>
      <c r="I321" s="691"/>
      <c r="J321" s="312" t="s">
        <v>384</v>
      </c>
      <c r="K321" s="285" t="s">
        <v>74</v>
      </c>
      <c r="L321" s="286" t="s">
        <v>75</v>
      </c>
      <c r="M321" s="686"/>
      <c r="N321" s="688"/>
      <c r="O321" s="686"/>
      <c r="P321" s="689"/>
      <c r="Q321" s="284"/>
    </row>
    <row r="322" spans="1:17" hidden="1" x14ac:dyDescent="0.2">
      <c r="A322" s="681"/>
      <c r="B322" s="682">
        <v>1</v>
      </c>
      <c r="C322" s="682"/>
      <c r="D322" s="682"/>
      <c r="E322" s="287">
        <v>2</v>
      </c>
      <c r="F322" s="287">
        <v>3</v>
      </c>
      <c r="G322" s="287">
        <v>4</v>
      </c>
      <c r="H322" s="287">
        <v>5</v>
      </c>
      <c r="I322" s="287">
        <v>6</v>
      </c>
      <c r="J322" s="313">
        <v>7</v>
      </c>
      <c r="K322" s="287">
        <v>8</v>
      </c>
      <c r="L322" s="287">
        <v>9</v>
      </c>
      <c r="M322" s="287">
        <v>10</v>
      </c>
      <c r="N322" s="287">
        <v>11</v>
      </c>
      <c r="O322" s="287">
        <v>12</v>
      </c>
      <c r="P322" s="288">
        <v>13</v>
      </c>
      <c r="Q322" s="284"/>
    </row>
    <row r="323" spans="1:17" ht="17.25" hidden="1" customHeight="1" thickBot="1" x14ac:dyDescent="0.25">
      <c r="A323" s="289">
        <v>1</v>
      </c>
      <c r="B323" s="663" t="s">
        <v>76</v>
      </c>
      <c r="C323" s="665" t="s">
        <v>77</v>
      </c>
      <c r="D323" s="290" t="s">
        <v>78</v>
      </c>
      <c r="E323" s="291" t="s">
        <v>137</v>
      </c>
      <c r="F323" s="291" t="s">
        <v>137</v>
      </c>
      <c r="G323" s="291" t="s">
        <v>137</v>
      </c>
      <c r="H323" s="291" t="s">
        <v>137</v>
      </c>
      <c r="I323" s="291" t="s">
        <v>137</v>
      </c>
      <c r="J323" s="314" t="s">
        <v>137</v>
      </c>
      <c r="K323" s="291" t="s">
        <v>137</v>
      </c>
      <c r="L323" s="291" t="s">
        <v>137</v>
      </c>
      <c r="M323" s="291" t="s">
        <v>137</v>
      </c>
      <c r="N323" s="291" t="s">
        <v>137</v>
      </c>
      <c r="O323" s="291" t="s">
        <v>137</v>
      </c>
      <c r="P323" s="291" t="s">
        <v>137</v>
      </c>
      <c r="Q323" s="284"/>
    </row>
    <row r="324" spans="1:17" ht="17.25" hidden="1" customHeight="1" thickBot="1" x14ac:dyDescent="0.25">
      <c r="A324" s="292">
        <v>2</v>
      </c>
      <c r="B324" s="664"/>
      <c r="C324" s="666"/>
      <c r="D324" s="293" t="s">
        <v>79</v>
      </c>
      <c r="E324" s="291" t="s">
        <v>137</v>
      </c>
      <c r="F324" s="291" t="s">
        <v>137</v>
      </c>
      <c r="G324" s="291" t="s">
        <v>137</v>
      </c>
      <c r="H324" s="291" t="s">
        <v>137</v>
      </c>
      <c r="I324" s="291" t="s">
        <v>137</v>
      </c>
      <c r="J324" s="314" t="s">
        <v>137</v>
      </c>
      <c r="K324" s="291" t="s">
        <v>137</v>
      </c>
      <c r="L324" s="291" t="s">
        <v>137</v>
      </c>
      <c r="M324" s="291" t="s">
        <v>137</v>
      </c>
      <c r="N324" s="291" t="s">
        <v>137</v>
      </c>
      <c r="O324" s="291" t="s">
        <v>137</v>
      </c>
      <c r="P324" s="291" t="s">
        <v>137</v>
      </c>
      <c r="Q324" s="284"/>
    </row>
    <row r="325" spans="1:17" ht="17.25" hidden="1" customHeight="1" thickBot="1" x14ac:dyDescent="0.25">
      <c r="A325" s="292">
        <v>3</v>
      </c>
      <c r="B325" s="664"/>
      <c r="C325" s="667" t="s">
        <v>80</v>
      </c>
      <c r="D325" s="294" t="s">
        <v>78</v>
      </c>
      <c r="E325" s="291" t="s">
        <v>137</v>
      </c>
      <c r="F325" s="291" t="s">
        <v>137</v>
      </c>
      <c r="G325" s="291" t="s">
        <v>137</v>
      </c>
      <c r="H325" s="291" t="s">
        <v>137</v>
      </c>
      <c r="I325" s="291" t="s">
        <v>137</v>
      </c>
      <c r="J325" s="314" t="s">
        <v>137</v>
      </c>
      <c r="K325" s="291" t="s">
        <v>137</v>
      </c>
      <c r="L325" s="291" t="s">
        <v>137</v>
      </c>
      <c r="M325" s="291" t="s">
        <v>137</v>
      </c>
      <c r="N325" s="291" t="s">
        <v>137</v>
      </c>
      <c r="O325" s="291" t="s">
        <v>137</v>
      </c>
      <c r="P325" s="291" t="s">
        <v>137</v>
      </c>
      <c r="Q325" s="284"/>
    </row>
    <row r="326" spans="1:17" ht="17.25" hidden="1" customHeight="1" x14ac:dyDescent="0.2">
      <c r="A326" s="292">
        <v>4</v>
      </c>
      <c r="B326" s="664"/>
      <c r="C326" s="667"/>
      <c r="D326" s="294" t="s">
        <v>79</v>
      </c>
      <c r="E326" s="291" t="s">
        <v>137</v>
      </c>
      <c r="F326" s="291" t="s">
        <v>137</v>
      </c>
      <c r="G326" s="291" t="s">
        <v>137</v>
      </c>
      <c r="H326" s="291" t="s">
        <v>137</v>
      </c>
      <c r="I326" s="291" t="s">
        <v>137</v>
      </c>
      <c r="J326" s="314" t="s">
        <v>137</v>
      </c>
      <c r="K326" s="291" t="s">
        <v>137</v>
      </c>
      <c r="L326" s="291" t="s">
        <v>137</v>
      </c>
      <c r="M326" s="291" t="s">
        <v>137</v>
      </c>
      <c r="N326" s="291" t="s">
        <v>137</v>
      </c>
      <c r="O326" s="291" t="s">
        <v>137</v>
      </c>
      <c r="P326" s="291" t="s">
        <v>137</v>
      </c>
      <c r="Q326" s="284"/>
    </row>
    <row r="327" spans="1:17" ht="17.25" hidden="1" customHeight="1" x14ac:dyDescent="0.2">
      <c r="A327" s="292">
        <v>5</v>
      </c>
      <c r="B327" s="668" t="s">
        <v>81</v>
      </c>
      <c r="C327" s="303" t="s">
        <v>77</v>
      </c>
      <c r="D327" s="295" t="s">
        <v>79</v>
      </c>
      <c r="E327" s="291" t="s">
        <v>137</v>
      </c>
      <c r="F327" s="291" t="s">
        <v>137</v>
      </c>
      <c r="G327" s="291" t="s">
        <v>137</v>
      </c>
      <c r="H327" s="291" t="s">
        <v>137</v>
      </c>
      <c r="I327" s="291" t="s">
        <v>137</v>
      </c>
      <c r="J327" s="314" t="s">
        <v>137</v>
      </c>
      <c r="K327" s="291" t="s">
        <v>137</v>
      </c>
      <c r="L327" s="291" t="s">
        <v>137</v>
      </c>
      <c r="M327" s="291" t="s">
        <v>137</v>
      </c>
      <c r="N327" s="291" t="s">
        <v>137</v>
      </c>
      <c r="O327" s="291" t="s">
        <v>137</v>
      </c>
      <c r="P327" s="291" t="s">
        <v>137</v>
      </c>
      <c r="Q327" s="284"/>
    </row>
    <row r="328" spans="1:17" ht="17.25" hidden="1" customHeight="1" x14ac:dyDescent="0.2">
      <c r="A328" s="292">
        <v>6</v>
      </c>
      <c r="B328" s="668"/>
      <c r="C328" s="303" t="s">
        <v>80</v>
      </c>
      <c r="D328" s="295" t="s">
        <v>79</v>
      </c>
      <c r="E328" s="291" t="s">
        <v>137</v>
      </c>
      <c r="F328" s="291" t="s">
        <v>137</v>
      </c>
      <c r="G328" s="291" t="s">
        <v>137</v>
      </c>
      <c r="H328" s="291" t="s">
        <v>137</v>
      </c>
      <c r="I328" s="291" t="s">
        <v>137</v>
      </c>
      <c r="J328" s="314" t="s">
        <v>137</v>
      </c>
      <c r="K328" s="291" t="s">
        <v>137</v>
      </c>
      <c r="L328" s="291" t="s">
        <v>137</v>
      </c>
      <c r="M328" s="291" t="s">
        <v>137</v>
      </c>
      <c r="N328" s="291" t="s">
        <v>137</v>
      </c>
      <c r="O328" s="291" t="s">
        <v>137</v>
      </c>
      <c r="P328" s="291" t="s">
        <v>137</v>
      </c>
      <c r="Q328" s="284"/>
    </row>
    <row r="329" spans="1:17" ht="17.25" hidden="1" customHeight="1" x14ac:dyDescent="0.2">
      <c r="A329" s="296">
        <v>7</v>
      </c>
      <c r="B329" s="669" t="s">
        <v>82</v>
      </c>
      <c r="C329" s="304" t="s">
        <v>77</v>
      </c>
      <c r="D329" s="295" t="s">
        <v>79</v>
      </c>
      <c r="E329" s="291" t="s">
        <v>137</v>
      </c>
      <c r="F329" s="291" t="s">
        <v>137</v>
      </c>
      <c r="G329" s="291" t="s">
        <v>137</v>
      </c>
      <c r="H329" s="291" t="s">
        <v>137</v>
      </c>
      <c r="I329" s="291" t="s">
        <v>137</v>
      </c>
      <c r="J329" s="314" t="s">
        <v>137</v>
      </c>
      <c r="K329" s="291" t="s">
        <v>137</v>
      </c>
      <c r="L329" s="291" t="s">
        <v>137</v>
      </c>
      <c r="M329" s="291" t="s">
        <v>137</v>
      </c>
      <c r="N329" s="291" t="s">
        <v>137</v>
      </c>
      <c r="O329" s="291" t="s">
        <v>137</v>
      </c>
      <c r="P329" s="291" t="s">
        <v>137</v>
      </c>
      <c r="Q329" s="284"/>
    </row>
    <row r="330" spans="1:17" ht="17.25" hidden="1" customHeight="1" x14ac:dyDescent="0.2">
      <c r="A330" s="296">
        <v>8</v>
      </c>
      <c r="B330" s="669"/>
      <c r="C330" s="304" t="s">
        <v>80</v>
      </c>
      <c r="D330" s="295" t="s">
        <v>79</v>
      </c>
      <c r="E330" s="291" t="s">
        <v>137</v>
      </c>
      <c r="F330" s="291" t="s">
        <v>137</v>
      </c>
      <c r="G330" s="291" t="s">
        <v>137</v>
      </c>
      <c r="H330" s="291" t="s">
        <v>137</v>
      </c>
      <c r="I330" s="291" t="s">
        <v>137</v>
      </c>
      <c r="J330" s="314" t="s">
        <v>137</v>
      </c>
      <c r="K330" s="291" t="s">
        <v>137</v>
      </c>
      <c r="L330" s="291" t="s">
        <v>137</v>
      </c>
      <c r="M330" s="291" t="s">
        <v>137</v>
      </c>
      <c r="N330" s="291" t="s">
        <v>137</v>
      </c>
      <c r="O330" s="291" t="s">
        <v>137</v>
      </c>
      <c r="P330" s="291" t="s">
        <v>137</v>
      </c>
      <c r="Q330" s="284"/>
    </row>
    <row r="331" spans="1:17" ht="29.25" hidden="1" customHeight="1" x14ac:dyDescent="0.2">
      <c r="A331" s="297">
        <v>9</v>
      </c>
      <c r="B331" s="669" t="s">
        <v>140</v>
      </c>
      <c r="C331" s="670" t="s">
        <v>436</v>
      </c>
      <c r="D331" s="671"/>
      <c r="E331" s="291" t="s">
        <v>137</v>
      </c>
      <c r="F331" s="291" t="s">
        <v>137</v>
      </c>
      <c r="G331" s="291" t="s">
        <v>137</v>
      </c>
      <c r="H331" s="291" t="s">
        <v>137</v>
      </c>
      <c r="I331" s="291" t="s">
        <v>137</v>
      </c>
      <c r="J331" s="314" t="s">
        <v>137</v>
      </c>
      <c r="K331" s="291" t="s">
        <v>137</v>
      </c>
      <c r="L331" s="291" t="s">
        <v>137</v>
      </c>
      <c r="M331" s="291" t="s">
        <v>137</v>
      </c>
      <c r="N331" s="291" t="s">
        <v>137</v>
      </c>
      <c r="O331" s="291" t="s">
        <v>137</v>
      </c>
      <c r="P331" s="291" t="s">
        <v>137</v>
      </c>
      <c r="Q331" s="284"/>
    </row>
    <row r="332" spans="1:17" ht="20.25" hidden="1" customHeight="1" x14ac:dyDescent="0.2">
      <c r="A332" s="296">
        <v>10</v>
      </c>
      <c r="B332" s="669"/>
      <c r="C332" s="672" t="s">
        <v>83</v>
      </c>
      <c r="D332" s="673"/>
      <c r="E332" s="291" t="s">
        <v>137</v>
      </c>
      <c r="F332" s="291" t="s">
        <v>137</v>
      </c>
      <c r="G332" s="291" t="s">
        <v>137</v>
      </c>
      <c r="H332" s="291" t="s">
        <v>137</v>
      </c>
      <c r="I332" s="291" t="s">
        <v>137</v>
      </c>
      <c r="J332" s="314" t="s">
        <v>137</v>
      </c>
      <c r="K332" s="291" t="s">
        <v>137</v>
      </c>
      <c r="L332" s="291" t="s">
        <v>137</v>
      </c>
      <c r="M332" s="291" t="s">
        <v>137</v>
      </c>
      <c r="N332" s="291" t="s">
        <v>137</v>
      </c>
      <c r="O332" s="291" t="s">
        <v>137</v>
      </c>
      <c r="P332" s="291" t="s">
        <v>137</v>
      </c>
      <c r="Q332" s="284"/>
    </row>
    <row r="333" spans="1:17" ht="33.75" hidden="1" customHeight="1" x14ac:dyDescent="0.2">
      <c r="A333" s="296">
        <v>11</v>
      </c>
      <c r="B333" s="669"/>
      <c r="C333" s="672" t="s">
        <v>84</v>
      </c>
      <c r="D333" s="673"/>
      <c r="E333" s="291" t="s">
        <v>137</v>
      </c>
      <c r="F333" s="291" t="s">
        <v>137</v>
      </c>
      <c r="G333" s="291" t="s">
        <v>137</v>
      </c>
      <c r="H333" s="291" t="s">
        <v>137</v>
      </c>
      <c r="I333" s="291" t="s">
        <v>137</v>
      </c>
      <c r="J333" s="314" t="s">
        <v>137</v>
      </c>
      <c r="K333" s="291" t="s">
        <v>137</v>
      </c>
      <c r="L333" s="291" t="s">
        <v>137</v>
      </c>
      <c r="M333" s="291" t="s">
        <v>137</v>
      </c>
      <c r="N333" s="291" t="s">
        <v>137</v>
      </c>
      <c r="O333" s="291" t="s">
        <v>137</v>
      </c>
      <c r="P333" s="291" t="s">
        <v>137</v>
      </c>
      <c r="Q333" s="284"/>
    </row>
    <row r="334" spans="1:17" ht="18.75" hidden="1" customHeight="1" x14ac:dyDescent="0.2">
      <c r="A334" s="296">
        <v>12</v>
      </c>
      <c r="B334" s="669"/>
      <c r="C334" s="672" t="s">
        <v>85</v>
      </c>
      <c r="D334" s="673"/>
      <c r="E334" s="291" t="s">
        <v>137</v>
      </c>
      <c r="F334" s="291" t="s">
        <v>137</v>
      </c>
      <c r="G334" s="291" t="s">
        <v>137</v>
      </c>
      <c r="H334" s="291" t="s">
        <v>137</v>
      </c>
      <c r="I334" s="291" t="s">
        <v>137</v>
      </c>
      <c r="J334" s="314" t="s">
        <v>137</v>
      </c>
      <c r="K334" s="291" t="s">
        <v>137</v>
      </c>
      <c r="L334" s="291" t="s">
        <v>137</v>
      </c>
      <c r="M334" s="291" t="s">
        <v>137</v>
      </c>
      <c r="N334" s="291" t="s">
        <v>137</v>
      </c>
      <c r="O334" s="291" t="s">
        <v>137</v>
      </c>
      <c r="P334" s="291" t="s">
        <v>137</v>
      </c>
      <c r="Q334" s="284"/>
    </row>
    <row r="335" spans="1:17" ht="31.5" hidden="1" customHeight="1" x14ac:dyDescent="0.2">
      <c r="A335" s="296">
        <v>13</v>
      </c>
      <c r="B335" s="669"/>
      <c r="C335" s="672" t="s">
        <v>86</v>
      </c>
      <c r="D335" s="673"/>
      <c r="E335" s="291" t="s">
        <v>137</v>
      </c>
      <c r="F335" s="291" t="s">
        <v>137</v>
      </c>
      <c r="G335" s="291" t="s">
        <v>137</v>
      </c>
      <c r="H335" s="291" t="s">
        <v>137</v>
      </c>
      <c r="I335" s="291" t="s">
        <v>137</v>
      </c>
      <c r="J335" s="314" t="s">
        <v>137</v>
      </c>
      <c r="K335" s="291" t="s">
        <v>137</v>
      </c>
      <c r="L335" s="291" t="s">
        <v>137</v>
      </c>
      <c r="M335" s="291" t="s">
        <v>137</v>
      </c>
      <c r="N335" s="291" t="s">
        <v>137</v>
      </c>
      <c r="O335" s="291" t="s">
        <v>137</v>
      </c>
      <c r="P335" s="291" t="s">
        <v>137</v>
      </c>
      <c r="Q335" s="284"/>
    </row>
    <row r="336" spans="1:17" ht="22.5" hidden="1" customHeight="1" x14ac:dyDescent="0.2">
      <c r="A336" s="296">
        <v>14</v>
      </c>
      <c r="B336" s="668"/>
      <c r="C336" s="674" t="s">
        <v>87</v>
      </c>
      <c r="D336" s="675"/>
      <c r="E336" s="291" t="s">
        <v>137</v>
      </c>
      <c r="F336" s="291" t="s">
        <v>137</v>
      </c>
      <c r="G336" s="291" t="s">
        <v>137</v>
      </c>
      <c r="H336" s="291" t="s">
        <v>137</v>
      </c>
      <c r="I336" s="291" t="s">
        <v>137</v>
      </c>
      <c r="J336" s="314" t="s">
        <v>137</v>
      </c>
      <c r="K336" s="291" t="s">
        <v>137</v>
      </c>
      <c r="L336" s="291" t="s">
        <v>137</v>
      </c>
      <c r="M336" s="291" t="s">
        <v>137</v>
      </c>
      <c r="N336" s="291" t="s">
        <v>137</v>
      </c>
      <c r="O336" s="291" t="s">
        <v>137</v>
      </c>
      <c r="P336" s="291" t="s">
        <v>137</v>
      </c>
      <c r="Q336" s="284"/>
    </row>
    <row r="337" spans="1:17" ht="18.75" hidden="1" customHeight="1" x14ac:dyDescent="0.2">
      <c r="A337" s="296">
        <v>15</v>
      </c>
      <c r="B337" s="657" t="s">
        <v>441</v>
      </c>
      <c r="C337" s="657"/>
      <c r="D337" s="657"/>
      <c r="E337" s="291" t="s">
        <v>137</v>
      </c>
      <c r="F337" s="291" t="s">
        <v>137</v>
      </c>
      <c r="G337" s="291" t="s">
        <v>452</v>
      </c>
      <c r="H337" s="291" t="s">
        <v>452</v>
      </c>
      <c r="I337" s="291" t="s">
        <v>452</v>
      </c>
      <c r="J337" s="314" t="s">
        <v>452</v>
      </c>
      <c r="K337" s="291" t="s">
        <v>452</v>
      </c>
      <c r="L337" s="291" t="s">
        <v>452</v>
      </c>
      <c r="M337" s="291" t="s">
        <v>137</v>
      </c>
      <c r="N337" s="291" t="s">
        <v>137</v>
      </c>
      <c r="O337" s="291" t="s">
        <v>137</v>
      </c>
      <c r="P337" s="291" t="s">
        <v>137</v>
      </c>
      <c r="Q337" s="284"/>
    </row>
    <row r="338" spans="1:17" ht="32.25" hidden="1" customHeight="1" x14ac:dyDescent="0.2">
      <c r="A338" s="296" t="s">
        <v>442</v>
      </c>
      <c r="B338" s="657" t="s">
        <v>440</v>
      </c>
      <c r="C338" s="657"/>
      <c r="D338" s="657"/>
      <c r="E338" s="291" t="s">
        <v>137</v>
      </c>
      <c r="F338" s="291" t="s">
        <v>137</v>
      </c>
      <c r="G338" s="291" t="s">
        <v>452</v>
      </c>
      <c r="H338" s="291" t="s">
        <v>452</v>
      </c>
      <c r="I338" s="291" t="s">
        <v>452</v>
      </c>
      <c r="J338" s="314" t="s">
        <v>452</v>
      </c>
      <c r="K338" s="291" t="s">
        <v>452</v>
      </c>
      <c r="L338" s="291" t="s">
        <v>452</v>
      </c>
      <c r="M338" s="291" t="s">
        <v>137</v>
      </c>
      <c r="N338" s="291" t="s">
        <v>137</v>
      </c>
      <c r="O338" s="291" t="s">
        <v>137</v>
      </c>
      <c r="P338" s="291" t="s">
        <v>137</v>
      </c>
      <c r="Q338" s="284"/>
    </row>
    <row r="339" spans="1:17" ht="17.25" hidden="1" customHeight="1" x14ac:dyDescent="0.2">
      <c r="A339" s="306">
        <v>16</v>
      </c>
      <c r="B339" s="658" t="s">
        <v>88</v>
      </c>
      <c r="C339" s="658"/>
      <c r="D339" s="659"/>
      <c r="E339" s="307">
        <f t="shared" ref="E339:O339" si="9">SUM(E323:E337)</f>
        <v>0</v>
      </c>
      <c r="F339" s="307">
        <f t="shared" si="9"/>
        <v>0</v>
      </c>
      <c r="G339" s="307">
        <f t="shared" si="9"/>
        <v>0</v>
      </c>
      <c r="H339" s="307">
        <f t="shared" si="9"/>
        <v>0</v>
      </c>
      <c r="I339" s="307">
        <f t="shared" si="9"/>
        <v>0</v>
      </c>
      <c r="J339" s="307">
        <f t="shared" si="9"/>
        <v>0</v>
      </c>
      <c r="K339" s="307">
        <f t="shared" si="9"/>
        <v>0</v>
      </c>
      <c r="L339" s="307">
        <f t="shared" si="9"/>
        <v>0</v>
      </c>
      <c r="M339" s="307">
        <f t="shared" si="9"/>
        <v>0</v>
      </c>
      <c r="N339" s="307">
        <f t="shared" si="9"/>
        <v>0</v>
      </c>
      <c r="O339" s="307">
        <f t="shared" si="9"/>
        <v>0</v>
      </c>
      <c r="P339" s="307">
        <f>SUM(P323:P337)</f>
        <v>0</v>
      </c>
      <c r="Q339" s="284"/>
    </row>
    <row r="340" spans="1:17" ht="38.25" hidden="1" customHeight="1" x14ac:dyDescent="0.2">
      <c r="A340" s="660">
        <v>17</v>
      </c>
      <c r="B340" s="661" t="s">
        <v>443</v>
      </c>
      <c r="C340" s="661"/>
      <c r="D340" s="661"/>
      <c r="E340" s="661"/>
      <c r="F340" s="661"/>
      <c r="G340" s="661"/>
      <c r="H340" s="661"/>
      <c r="I340" s="661"/>
      <c r="J340" s="661"/>
      <c r="K340" s="661"/>
      <c r="L340" s="661"/>
      <c r="M340" s="661"/>
      <c r="N340" s="661"/>
      <c r="O340" s="661"/>
      <c r="P340" s="661"/>
      <c r="Q340" s="301"/>
    </row>
    <row r="341" spans="1:17" ht="14.25" hidden="1" customHeight="1" x14ac:dyDescent="0.2">
      <c r="A341" s="660"/>
      <c r="B341" s="662" t="s">
        <v>445</v>
      </c>
      <c r="C341" s="662"/>
      <c r="D341" s="662"/>
      <c r="E341" s="662" t="s">
        <v>447</v>
      </c>
      <c r="F341" s="662"/>
      <c r="G341" s="662" t="s">
        <v>448</v>
      </c>
      <c r="H341" s="662"/>
      <c r="I341" s="662"/>
      <c r="J341" s="662" t="s">
        <v>449</v>
      </c>
      <c r="K341" s="662"/>
      <c r="L341" s="662"/>
      <c r="M341" s="662" t="s">
        <v>450</v>
      </c>
      <c r="N341" s="662"/>
      <c r="O341" s="662" t="s">
        <v>451</v>
      </c>
      <c r="P341" s="662"/>
      <c r="Q341" s="301"/>
    </row>
    <row r="342" spans="1:17" ht="14.25" hidden="1" customHeight="1" x14ac:dyDescent="0.2">
      <c r="A342" s="660"/>
      <c r="B342" s="662" t="s">
        <v>444</v>
      </c>
      <c r="C342" s="662"/>
      <c r="D342" s="662"/>
      <c r="E342" s="662"/>
      <c r="F342" s="662"/>
      <c r="G342" s="662"/>
      <c r="H342" s="662"/>
      <c r="I342" s="662"/>
      <c r="J342" s="662"/>
      <c r="K342" s="662"/>
      <c r="L342" s="662"/>
      <c r="M342" s="662"/>
      <c r="N342" s="662"/>
      <c r="O342" s="662"/>
      <c r="P342" s="662"/>
    </row>
    <row r="343" spans="1:17" ht="14.25" hidden="1" customHeight="1" x14ac:dyDescent="0.2">
      <c r="A343" s="660"/>
      <c r="B343" s="662" t="s">
        <v>446</v>
      </c>
      <c r="C343" s="662"/>
      <c r="D343" s="662"/>
      <c r="E343" s="662"/>
      <c r="F343" s="662"/>
      <c r="G343" s="662"/>
      <c r="H343" s="662"/>
      <c r="I343" s="662"/>
      <c r="J343" s="662"/>
      <c r="K343" s="662"/>
      <c r="L343" s="662"/>
      <c r="M343" s="662"/>
      <c r="N343" s="662"/>
      <c r="O343" s="662"/>
      <c r="P343" s="662"/>
    </row>
    <row r="344" spans="1:17" hidden="1" x14ac:dyDescent="0.2"/>
    <row r="345" spans="1:17" hidden="1" x14ac:dyDescent="0.2">
      <c r="B345" s="276"/>
      <c r="C345" s="276"/>
      <c r="D345" s="276"/>
      <c r="E345" s="276"/>
      <c r="F345" s="276"/>
      <c r="G345" s="276"/>
      <c r="H345" s="276"/>
      <c r="I345" s="276"/>
      <c r="J345" s="308"/>
      <c r="K345" s="276"/>
      <c r="L345" s="276"/>
      <c r="M345" s="276"/>
      <c r="N345" s="276"/>
      <c r="O345" s="276"/>
      <c r="P345" s="277" t="s">
        <v>141</v>
      </c>
    </row>
    <row r="346" spans="1:17" hidden="1" x14ac:dyDescent="0.2">
      <c r="B346" s="276"/>
      <c r="C346" s="276"/>
      <c r="D346" s="276"/>
      <c r="E346" s="276"/>
      <c r="F346" s="276"/>
      <c r="G346" s="276"/>
      <c r="H346" s="276"/>
      <c r="I346" s="276"/>
      <c r="J346" s="308"/>
      <c r="K346" s="276"/>
      <c r="L346" s="276"/>
      <c r="M346" s="276"/>
      <c r="N346" s="276"/>
      <c r="O346" s="276"/>
      <c r="P346" s="270" t="s">
        <v>418</v>
      </c>
    </row>
    <row r="347" spans="1:17" hidden="1" x14ac:dyDescent="0.2">
      <c r="A347" s="278"/>
      <c r="B347" s="278"/>
      <c r="C347" s="278"/>
      <c r="D347" s="278"/>
      <c r="E347" s="278"/>
      <c r="F347" s="278"/>
      <c r="G347" s="278"/>
      <c r="H347" s="278"/>
      <c r="I347" s="278"/>
      <c r="J347" s="309"/>
      <c r="K347" s="278"/>
      <c r="L347" s="278"/>
      <c r="M347" s="278"/>
      <c r="N347" s="278"/>
      <c r="O347" s="278"/>
      <c r="P347" s="277" t="s">
        <v>64</v>
      </c>
    </row>
    <row r="348" spans="1:17" ht="35.25" hidden="1" customHeight="1" x14ac:dyDescent="0.25">
      <c r="A348" s="676" t="s">
        <v>454</v>
      </c>
      <c r="B348" s="676"/>
      <c r="C348" s="676"/>
      <c r="D348" s="676"/>
      <c r="E348" s="676"/>
      <c r="F348" s="676"/>
      <c r="G348" s="676"/>
      <c r="H348" s="676"/>
      <c r="I348" s="676"/>
      <c r="J348" s="676"/>
      <c r="K348" s="676"/>
      <c r="L348" s="676"/>
      <c r="M348" s="676"/>
      <c r="N348" s="676"/>
      <c r="O348" s="676"/>
      <c r="P348" s="676"/>
    </row>
    <row r="349" spans="1:17" ht="21.75" hidden="1" customHeight="1" x14ac:dyDescent="0.2">
      <c r="A349" s="677" t="s">
        <v>453</v>
      </c>
      <c r="B349" s="677"/>
      <c r="C349" s="677"/>
      <c r="D349" s="677"/>
      <c r="E349" s="677"/>
      <c r="F349" s="677"/>
      <c r="G349" s="677"/>
      <c r="H349" s="677"/>
      <c r="I349" s="677"/>
      <c r="J349" s="677"/>
      <c r="K349" s="677"/>
      <c r="L349" s="677"/>
      <c r="M349" s="677"/>
      <c r="N349" s="677"/>
      <c r="O349" s="677"/>
      <c r="P349" s="677"/>
    </row>
    <row r="350" spans="1:17" ht="12" hidden="1" customHeight="1" x14ac:dyDescent="0.2">
      <c r="A350" s="678" t="s">
        <v>11</v>
      </c>
      <c r="B350" s="678"/>
      <c r="C350" s="678"/>
      <c r="D350" s="678"/>
      <c r="E350" s="678"/>
      <c r="F350" s="678"/>
      <c r="G350" s="678"/>
      <c r="H350" s="678"/>
      <c r="I350" s="678"/>
      <c r="J350" s="678"/>
      <c r="K350" s="678"/>
      <c r="L350" s="678"/>
      <c r="M350" s="678"/>
      <c r="N350" s="678"/>
      <c r="O350" s="678"/>
      <c r="P350" s="678"/>
    </row>
    <row r="351" spans="1:17" ht="14.25" hidden="1" customHeight="1" x14ac:dyDescent="0.25">
      <c r="A351" s="679" t="s">
        <v>584</v>
      </c>
      <c r="B351" s="679"/>
      <c r="C351" s="679"/>
      <c r="D351" s="679"/>
      <c r="E351" s="679"/>
      <c r="F351" s="679"/>
      <c r="G351" s="679"/>
      <c r="H351" s="679"/>
      <c r="I351" s="679"/>
      <c r="J351" s="679"/>
      <c r="K351" s="679"/>
      <c r="L351" s="679"/>
      <c r="M351" s="679"/>
      <c r="N351" s="679"/>
      <c r="O351" s="679"/>
      <c r="P351" s="679"/>
    </row>
    <row r="352" spans="1:17" ht="34.5" hidden="1" customHeight="1" thickBot="1" x14ac:dyDescent="0.25">
      <c r="A352" s="680" t="s">
        <v>66</v>
      </c>
      <c r="B352" s="682" t="s">
        <v>67</v>
      </c>
      <c r="C352" s="682"/>
      <c r="D352" s="682"/>
      <c r="E352" s="683" t="s">
        <v>90</v>
      </c>
      <c r="F352" s="683"/>
      <c r="G352" s="684" t="s">
        <v>68</v>
      </c>
      <c r="H352" s="684"/>
      <c r="I352" s="684"/>
      <c r="J352" s="684"/>
      <c r="K352" s="684"/>
      <c r="L352" s="684"/>
      <c r="M352" s="683" t="s">
        <v>89</v>
      </c>
      <c r="N352" s="683"/>
      <c r="O352" s="683" t="s">
        <v>69</v>
      </c>
      <c r="P352" s="685"/>
      <c r="Q352" s="284"/>
    </row>
    <row r="353" spans="1:17" ht="13.5" hidden="1" thickBot="1" x14ac:dyDescent="0.25">
      <c r="A353" s="680"/>
      <c r="B353" s="682"/>
      <c r="C353" s="682"/>
      <c r="D353" s="682"/>
      <c r="E353" s="686" t="s">
        <v>70</v>
      </c>
      <c r="F353" s="686" t="s">
        <v>439</v>
      </c>
      <c r="G353" s="686" t="s">
        <v>70</v>
      </c>
      <c r="H353" s="686" t="s">
        <v>439</v>
      </c>
      <c r="I353" s="687" t="s">
        <v>71</v>
      </c>
      <c r="J353" s="687"/>
      <c r="K353" s="687"/>
      <c r="L353" s="687"/>
      <c r="M353" s="686" t="s">
        <v>70</v>
      </c>
      <c r="N353" s="688" t="s">
        <v>439</v>
      </c>
      <c r="O353" s="686" t="s">
        <v>70</v>
      </c>
      <c r="P353" s="689" t="s">
        <v>439</v>
      </c>
      <c r="Q353" s="284"/>
    </row>
    <row r="354" spans="1:17" ht="13.5" hidden="1" thickBot="1" x14ac:dyDescent="0.25">
      <c r="A354" s="680"/>
      <c r="B354" s="682"/>
      <c r="C354" s="682"/>
      <c r="D354" s="682"/>
      <c r="E354" s="686"/>
      <c r="F354" s="686"/>
      <c r="G354" s="686"/>
      <c r="H354" s="686"/>
      <c r="I354" s="691" t="s">
        <v>72</v>
      </c>
      <c r="J354" s="689" t="s">
        <v>73</v>
      </c>
      <c r="K354" s="689"/>
      <c r="L354" s="689"/>
      <c r="M354" s="686"/>
      <c r="N354" s="688"/>
      <c r="O354" s="686"/>
      <c r="P354" s="690"/>
      <c r="Q354" s="284"/>
    </row>
    <row r="355" spans="1:17" ht="53.25" hidden="1" customHeight="1" thickBot="1" x14ac:dyDescent="0.25">
      <c r="A355" s="680"/>
      <c r="B355" s="682"/>
      <c r="C355" s="682"/>
      <c r="D355" s="682"/>
      <c r="E355" s="686"/>
      <c r="F355" s="686"/>
      <c r="G355" s="686"/>
      <c r="H355" s="686"/>
      <c r="I355" s="691"/>
      <c r="J355" s="312" t="s">
        <v>384</v>
      </c>
      <c r="K355" s="285" t="s">
        <v>74</v>
      </c>
      <c r="L355" s="332" t="s">
        <v>75</v>
      </c>
      <c r="M355" s="686"/>
      <c r="N355" s="688"/>
      <c r="O355" s="686"/>
      <c r="P355" s="689"/>
      <c r="Q355" s="284"/>
    </row>
    <row r="356" spans="1:17" hidden="1" x14ac:dyDescent="0.2">
      <c r="A356" s="681"/>
      <c r="B356" s="682">
        <v>1</v>
      </c>
      <c r="C356" s="682"/>
      <c r="D356" s="682"/>
      <c r="E356" s="287">
        <v>2</v>
      </c>
      <c r="F356" s="287">
        <v>3</v>
      </c>
      <c r="G356" s="287">
        <v>4</v>
      </c>
      <c r="H356" s="287">
        <v>5</v>
      </c>
      <c r="I356" s="287">
        <v>6</v>
      </c>
      <c r="J356" s="313">
        <v>7</v>
      </c>
      <c r="K356" s="287">
        <v>8</v>
      </c>
      <c r="L356" s="287">
        <v>9</v>
      </c>
      <c r="M356" s="287">
        <v>10</v>
      </c>
      <c r="N356" s="287">
        <v>11</v>
      </c>
      <c r="O356" s="287">
        <v>12</v>
      </c>
      <c r="P356" s="288">
        <v>13</v>
      </c>
      <c r="Q356" s="284"/>
    </row>
    <row r="357" spans="1:17" ht="17.25" hidden="1" customHeight="1" thickBot="1" x14ac:dyDescent="0.25">
      <c r="A357" s="289">
        <v>1</v>
      </c>
      <c r="B357" s="663" t="s">
        <v>76</v>
      </c>
      <c r="C357" s="665" t="s">
        <v>77</v>
      </c>
      <c r="D357" s="290" t="s">
        <v>78</v>
      </c>
      <c r="E357" s="291" t="s">
        <v>137</v>
      </c>
      <c r="F357" s="291" t="s">
        <v>137</v>
      </c>
      <c r="G357" s="291" t="s">
        <v>137</v>
      </c>
      <c r="H357" s="291" t="s">
        <v>137</v>
      </c>
      <c r="I357" s="291" t="s">
        <v>137</v>
      </c>
      <c r="J357" s="314" t="s">
        <v>137</v>
      </c>
      <c r="K357" s="291" t="s">
        <v>137</v>
      </c>
      <c r="L357" s="291" t="s">
        <v>137</v>
      </c>
      <c r="M357" s="291" t="s">
        <v>137</v>
      </c>
      <c r="N357" s="291" t="s">
        <v>137</v>
      </c>
      <c r="O357" s="291" t="s">
        <v>137</v>
      </c>
      <c r="P357" s="291" t="s">
        <v>137</v>
      </c>
      <c r="Q357" s="284"/>
    </row>
    <row r="358" spans="1:17" ht="17.25" hidden="1" customHeight="1" thickBot="1" x14ac:dyDescent="0.25">
      <c r="A358" s="292">
        <v>2</v>
      </c>
      <c r="B358" s="664"/>
      <c r="C358" s="666"/>
      <c r="D358" s="293" t="s">
        <v>79</v>
      </c>
      <c r="E358" s="291" t="s">
        <v>137</v>
      </c>
      <c r="F358" s="291" t="s">
        <v>137</v>
      </c>
      <c r="G358" s="291" t="s">
        <v>137</v>
      </c>
      <c r="H358" s="291" t="s">
        <v>137</v>
      </c>
      <c r="I358" s="291" t="s">
        <v>137</v>
      </c>
      <c r="J358" s="314" t="s">
        <v>137</v>
      </c>
      <c r="K358" s="291" t="s">
        <v>137</v>
      </c>
      <c r="L358" s="291" t="s">
        <v>137</v>
      </c>
      <c r="M358" s="291" t="s">
        <v>137</v>
      </c>
      <c r="N358" s="291" t="s">
        <v>137</v>
      </c>
      <c r="O358" s="291" t="s">
        <v>137</v>
      </c>
      <c r="P358" s="291" t="s">
        <v>137</v>
      </c>
      <c r="Q358" s="284"/>
    </row>
    <row r="359" spans="1:17" ht="17.25" hidden="1" customHeight="1" thickBot="1" x14ac:dyDescent="0.25">
      <c r="A359" s="292">
        <v>3</v>
      </c>
      <c r="B359" s="664"/>
      <c r="C359" s="667" t="s">
        <v>80</v>
      </c>
      <c r="D359" s="294" t="s">
        <v>78</v>
      </c>
      <c r="E359" s="291" t="s">
        <v>137</v>
      </c>
      <c r="F359" s="291" t="s">
        <v>137</v>
      </c>
      <c r="G359" s="291" t="s">
        <v>137</v>
      </c>
      <c r="H359" s="291" t="s">
        <v>137</v>
      </c>
      <c r="I359" s="291" t="s">
        <v>137</v>
      </c>
      <c r="J359" s="314" t="s">
        <v>137</v>
      </c>
      <c r="K359" s="291" t="s">
        <v>137</v>
      </c>
      <c r="L359" s="291" t="s">
        <v>137</v>
      </c>
      <c r="M359" s="291" t="s">
        <v>137</v>
      </c>
      <c r="N359" s="291" t="s">
        <v>137</v>
      </c>
      <c r="O359" s="291" t="s">
        <v>137</v>
      </c>
      <c r="P359" s="291" t="s">
        <v>137</v>
      </c>
      <c r="Q359" s="284"/>
    </row>
    <row r="360" spans="1:17" ht="17.25" hidden="1" customHeight="1" x14ac:dyDescent="0.2">
      <c r="A360" s="292">
        <v>4</v>
      </c>
      <c r="B360" s="664"/>
      <c r="C360" s="667"/>
      <c r="D360" s="294" t="s">
        <v>79</v>
      </c>
      <c r="E360" s="291" t="s">
        <v>137</v>
      </c>
      <c r="F360" s="291" t="s">
        <v>137</v>
      </c>
      <c r="G360" s="291" t="s">
        <v>137</v>
      </c>
      <c r="H360" s="291" t="s">
        <v>137</v>
      </c>
      <c r="I360" s="291" t="s">
        <v>137</v>
      </c>
      <c r="J360" s="314" t="s">
        <v>137</v>
      </c>
      <c r="K360" s="291" t="s">
        <v>137</v>
      </c>
      <c r="L360" s="291" t="s">
        <v>137</v>
      </c>
      <c r="M360" s="291" t="s">
        <v>137</v>
      </c>
      <c r="N360" s="291" t="s">
        <v>137</v>
      </c>
      <c r="O360" s="291" t="s">
        <v>137</v>
      </c>
      <c r="P360" s="291" t="s">
        <v>137</v>
      </c>
      <c r="Q360" s="284"/>
    </row>
    <row r="361" spans="1:17" ht="17.25" hidden="1" customHeight="1" x14ac:dyDescent="0.2">
      <c r="A361" s="292">
        <v>5</v>
      </c>
      <c r="B361" s="668" t="s">
        <v>81</v>
      </c>
      <c r="C361" s="330" t="s">
        <v>77</v>
      </c>
      <c r="D361" s="295" t="s">
        <v>79</v>
      </c>
      <c r="E361" s="291" t="s">
        <v>137</v>
      </c>
      <c r="F361" s="291" t="s">
        <v>137</v>
      </c>
      <c r="G361" s="291" t="s">
        <v>137</v>
      </c>
      <c r="H361" s="291" t="s">
        <v>137</v>
      </c>
      <c r="I361" s="291" t="s">
        <v>137</v>
      </c>
      <c r="J361" s="314" t="s">
        <v>137</v>
      </c>
      <c r="K361" s="291" t="s">
        <v>137</v>
      </c>
      <c r="L361" s="291" t="s">
        <v>137</v>
      </c>
      <c r="M361" s="291" t="s">
        <v>137</v>
      </c>
      <c r="N361" s="291" t="s">
        <v>137</v>
      </c>
      <c r="O361" s="291" t="s">
        <v>137</v>
      </c>
      <c r="P361" s="291" t="s">
        <v>137</v>
      </c>
      <c r="Q361" s="284"/>
    </row>
    <row r="362" spans="1:17" ht="17.25" hidden="1" customHeight="1" x14ac:dyDescent="0.2">
      <c r="A362" s="292">
        <v>6</v>
      </c>
      <c r="B362" s="668"/>
      <c r="C362" s="330" t="s">
        <v>80</v>
      </c>
      <c r="D362" s="295" t="s">
        <v>79</v>
      </c>
      <c r="E362" s="291" t="s">
        <v>137</v>
      </c>
      <c r="F362" s="291" t="s">
        <v>137</v>
      </c>
      <c r="G362" s="291" t="s">
        <v>137</v>
      </c>
      <c r="H362" s="291" t="s">
        <v>137</v>
      </c>
      <c r="I362" s="291" t="s">
        <v>137</v>
      </c>
      <c r="J362" s="314" t="s">
        <v>137</v>
      </c>
      <c r="K362" s="291" t="s">
        <v>137</v>
      </c>
      <c r="L362" s="291" t="s">
        <v>137</v>
      </c>
      <c r="M362" s="291" t="s">
        <v>137</v>
      </c>
      <c r="N362" s="291" t="s">
        <v>137</v>
      </c>
      <c r="O362" s="291" t="s">
        <v>137</v>
      </c>
      <c r="P362" s="291" t="s">
        <v>137</v>
      </c>
      <c r="Q362" s="284"/>
    </row>
    <row r="363" spans="1:17" ht="17.25" hidden="1" customHeight="1" x14ac:dyDescent="0.2">
      <c r="A363" s="296">
        <v>7</v>
      </c>
      <c r="B363" s="669" t="s">
        <v>82</v>
      </c>
      <c r="C363" s="331" t="s">
        <v>77</v>
      </c>
      <c r="D363" s="295" t="s">
        <v>79</v>
      </c>
      <c r="E363" s="291" t="s">
        <v>137</v>
      </c>
      <c r="F363" s="291" t="s">
        <v>137</v>
      </c>
      <c r="G363" s="291" t="s">
        <v>137</v>
      </c>
      <c r="H363" s="291" t="s">
        <v>137</v>
      </c>
      <c r="I363" s="291" t="s">
        <v>137</v>
      </c>
      <c r="J363" s="314" t="s">
        <v>137</v>
      </c>
      <c r="K363" s="291" t="s">
        <v>137</v>
      </c>
      <c r="L363" s="291" t="s">
        <v>137</v>
      </c>
      <c r="M363" s="291" t="s">
        <v>137</v>
      </c>
      <c r="N363" s="291" t="s">
        <v>137</v>
      </c>
      <c r="O363" s="291" t="s">
        <v>137</v>
      </c>
      <c r="P363" s="291" t="s">
        <v>137</v>
      </c>
      <c r="Q363" s="284"/>
    </row>
    <row r="364" spans="1:17" ht="17.25" hidden="1" customHeight="1" x14ac:dyDescent="0.2">
      <c r="A364" s="296">
        <v>8</v>
      </c>
      <c r="B364" s="669"/>
      <c r="C364" s="331" t="s">
        <v>80</v>
      </c>
      <c r="D364" s="295" t="s">
        <v>79</v>
      </c>
      <c r="E364" s="291" t="s">
        <v>137</v>
      </c>
      <c r="F364" s="291" t="s">
        <v>137</v>
      </c>
      <c r="G364" s="291" t="s">
        <v>137</v>
      </c>
      <c r="H364" s="291" t="s">
        <v>137</v>
      </c>
      <c r="I364" s="291" t="s">
        <v>137</v>
      </c>
      <c r="J364" s="314" t="s">
        <v>137</v>
      </c>
      <c r="K364" s="291" t="s">
        <v>137</v>
      </c>
      <c r="L364" s="291" t="s">
        <v>137</v>
      </c>
      <c r="M364" s="291" t="s">
        <v>137</v>
      </c>
      <c r="N364" s="291" t="s">
        <v>137</v>
      </c>
      <c r="O364" s="291" t="s">
        <v>137</v>
      </c>
      <c r="P364" s="291" t="s">
        <v>137</v>
      </c>
      <c r="Q364" s="284"/>
    </row>
    <row r="365" spans="1:17" ht="29.25" hidden="1" customHeight="1" x14ac:dyDescent="0.2">
      <c r="A365" s="297">
        <v>9</v>
      </c>
      <c r="B365" s="669" t="s">
        <v>140</v>
      </c>
      <c r="C365" s="670" t="s">
        <v>436</v>
      </c>
      <c r="D365" s="671"/>
      <c r="E365" s="291" t="s">
        <v>137</v>
      </c>
      <c r="F365" s="291" t="s">
        <v>137</v>
      </c>
      <c r="G365" s="291" t="s">
        <v>137</v>
      </c>
      <c r="H365" s="291" t="s">
        <v>137</v>
      </c>
      <c r="I365" s="291" t="s">
        <v>137</v>
      </c>
      <c r="J365" s="314" t="s">
        <v>137</v>
      </c>
      <c r="K365" s="291" t="s">
        <v>137</v>
      </c>
      <c r="L365" s="291" t="s">
        <v>137</v>
      </c>
      <c r="M365" s="291" t="s">
        <v>137</v>
      </c>
      <c r="N365" s="291" t="s">
        <v>137</v>
      </c>
      <c r="O365" s="291" t="s">
        <v>137</v>
      </c>
      <c r="P365" s="291" t="s">
        <v>137</v>
      </c>
      <c r="Q365" s="284"/>
    </row>
    <row r="366" spans="1:17" ht="20.25" hidden="1" customHeight="1" x14ac:dyDescent="0.2">
      <c r="A366" s="296">
        <v>10</v>
      </c>
      <c r="B366" s="669"/>
      <c r="C366" s="672" t="s">
        <v>83</v>
      </c>
      <c r="D366" s="673"/>
      <c r="E366" s="291" t="s">
        <v>137</v>
      </c>
      <c r="F366" s="291" t="s">
        <v>137</v>
      </c>
      <c r="G366" s="291" t="s">
        <v>137</v>
      </c>
      <c r="H366" s="291" t="s">
        <v>137</v>
      </c>
      <c r="I366" s="291" t="s">
        <v>137</v>
      </c>
      <c r="J366" s="314" t="s">
        <v>137</v>
      </c>
      <c r="K366" s="291" t="s">
        <v>137</v>
      </c>
      <c r="L366" s="291" t="s">
        <v>137</v>
      </c>
      <c r="M366" s="291" t="s">
        <v>137</v>
      </c>
      <c r="N366" s="291" t="s">
        <v>137</v>
      </c>
      <c r="O366" s="291" t="s">
        <v>137</v>
      </c>
      <c r="P366" s="291" t="s">
        <v>137</v>
      </c>
      <c r="Q366" s="284"/>
    </row>
    <row r="367" spans="1:17" ht="33.75" hidden="1" customHeight="1" x14ac:dyDescent="0.2">
      <c r="A367" s="296">
        <v>11</v>
      </c>
      <c r="B367" s="669"/>
      <c r="C367" s="672" t="s">
        <v>84</v>
      </c>
      <c r="D367" s="673"/>
      <c r="E367" s="291" t="s">
        <v>137</v>
      </c>
      <c r="F367" s="291" t="s">
        <v>137</v>
      </c>
      <c r="G367" s="291" t="s">
        <v>137</v>
      </c>
      <c r="H367" s="291" t="s">
        <v>137</v>
      </c>
      <c r="I367" s="291" t="s">
        <v>137</v>
      </c>
      <c r="J367" s="314" t="s">
        <v>137</v>
      </c>
      <c r="K367" s="291" t="s">
        <v>137</v>
      </c>
      <c r="L367" s="291" t="s">
        <v>137</v>
      </c>
      <c r="M367" s="291" t="s">
        <v>137</v>
      </c>
      <c r="N367" s="291" t="s">
        <v>137</v>
      </c>
      <c r="O367" s="291" t="s">
        <v>137</v>
      </c>
      <c r="P367" s="291" t="s">
        <v>137</v>
      </c>
      <c r="Q367" s="284"/>
    </row>
    <row r="368" spans="1:17" ht="18.75" hidden="1" customHeight="1" x14ac:dyDescent="0.2">
      <c r="A368" s="296">
        <v>12</v>
      </c>
      <c r="B368" s="669"/>
      <c r="C368" s="672" t="s">
        <v>85</v>
      </c>
      <c r="D368" s="673"/>
      <c r="E368" s="291" t="s">
        <v>137</v>
      </c>
      <c r="F368" s="291" t="s">
        <v>137</v>
      </c>
      <c r="G368" s="291" t="s">
        <v>137</v>
      </c>
      <c r="H368" s="291" t="s">
        <v>137</v>
      </c>
      <c r="I368" s="291" t="s">
        <v>137</v>
      </c>
      <c r="J368" s="314" t="s">
        <v>137</v>
      </c>
      <c r="K368" s="291" t="s">
        <v>137</v>
      </c>
      <c r="L368" s="291" t="s">
        <v>137</v>
      </c>
      <c r="M368" s="291" t="s">
        <v>137</v>
      </c>
      <c r="N368" s="291" t="s">
        <v>137</v>
      </c>
      <c r="O368" s="291" t="s">
        <v>137</v>
      </c>
      <c r="P368" s="291" t="s">
        <v>137</v>
      </c>
      <c r="Q368" s="284"/>
    </row>
    <row r="369" spans="1:17" ht="31.5" hidden="1" customHeight="1" x14ac:dyDescent="0.2">
      <c r="A369" s="296">
        <v>13</v>
      </c>
      <c r="B369" s="669"/>
      <c r="C369" s="672" t="s">
        <v>86</v>
      </c>
      <c r="D369" s="673"/>
      <c r="E369" s="291" t="s">
        <v>137</v>
      </c>
      <c r="F369" s="291" t="s">
        <v>137</v>
      </c>
      <c r="G369" s="291" t="s">
        <v>137</v>
      </c>
      <c r="H369" s="291" t="s">
        <v>137</v>
      </c>
      <c r="I369" s="291" t="s">
        <v>137</v>
      </c>
      <c r="J369" s="314" t="s">
        <v>137</v>
      </c>
      <c r="K369" s="291" t="s">
        <v>137</v>
      </c>
      <c r="L369" s="291" t="s">
        <v>137</v>
      </c>
      <c r="M369" s="291" t="s">
        <v>137</v>
      </c>
      <c r="N369" s="291" t="s">
        <v>137</v>
      </c>
      <c r="O369" s="291" t="s">
        <v>137</v>
      </c>
      <c r="P369" s="291" t="s">
        <v>137</v>
      </c>
      <c r="Q369" s="284"/>
    </row>
    <row r="370" spans="1:17" ht="22.5" hidden="1" customHeight="1" x14ac:dyDescent="0.2">
      <c r="A370" s="296">
        <v>14</v>
      </c>
      <c r="B370" s="668"/>
      <c r="C370" s="674" t="s">
        <v>87</v>
      </c>
      <c r="D370" s="675"/>
      <c r="E370" s="291" t="s">
        <v>137</v>
      </c>
      <c r="F370" s="291" t="s">
        <v>137</v>
      </c>
      <c r="G370" s="291" t="s">
        <v>137</v>
      </c>
      <c r="H370" s="291" t="s">
        <v>137</v>
      </c>
      <c r="I370" s="291" t="s">
        <v>137</v>
      </c>
      <c r="J370" s="314" t="s">
        <v>137</v>
      </c>
      <c r="K370" s="291" t="s">
        <v>137</v>
      </c>
      <c r="L370" s="291" t="s">
        <v>137</v>
      </c>
      <c r="M370" s="291" t="s">
        <v>137</v>
      </c>
      <c r="N370" s="291" t="s">
        <v>137</v>
      </c>
      <c r="O370" s="291" t="s">
        <v>137</v>
      </c>
      <c r="P370" s="291" t="s">
        <v>137</v>
      </c>
      <c r="Q370" s="284"/>
    </row>
    <row r="371" spans="1:17" ht="18.75" hidden="1" customHeight="1" x14ac:dyDescent="0.2">
      <c r="A371" s="296">
        <v>15</v>
      </c>
      <c r="B371" s="657" t="s">
        <v>441</v>
      </c>
      <c r="C371" s="657"/>
      <c r="D371" s="657"/>
      <c r="E371" s="291" t="s">
        <v>137</v>
      </c>
      <c r="F371" s="291" t="s">
        <v>137</v>
      </c>
      <c r="G371" s="291" t="s">
        <v>452</v>
      </c>
      <c r="H371" s="291" t="s">
        <v>452</v>
      </c>
      <c r="I371" s="291" t="s">
        <v>452</v>
      </c>
      <c r="J371" s="314" t="s">
        <v>452</v>
      </c>
      <c r="K371" s="291" t="s">
        <v>452</v>
      </c>
      <c r="L371" s="291" t="s">
        <v>452</v>
      </c>
      <c r="M371" s="291" t="s">
        <v>137</v>
      </c>
      <c r="N371" s="291" t="s">
        <v>137</v>
      </c>
      <c r="O371" s="291" t="s">
        <v>137</v>
      </c>
      <c r="P371" s="291" t="s">
        <v>137</v>
      </c>
      <c r="Q371" s="284"/>
    </row>
    <row r="372" spans="1:17" ht="32.25" hidden="1" customHeight="1" x14ac:dyDescent="0.2">
      <c r="A372" s="296" t="s">
        <v>442</v>
      </c>
      <c r="B372" s="657" t="s">
        <v>440</v>
      </c>
      <c r="C372" s="657"/>
      <c r="D372" s="657"/>
      <c r="E372" s="291" t="s">
        <v>137</v>
      </c>
      <c r="F372" s="291" t="s">
        <v>137</v>
      </c>
      <c r="G372" s="291" t="s">
        <v>452</v>
      </c>
      <c r="H372" s="291" t="s">
        <v>452</v>
      </c>
      <c r="I372" s="291" t="s">
        <v>452</v>
      </c>
      <c r="J372" s="314" t="s">
        <v>452</v>
      </c>
      <c r="K372" s="291" t="s">
        <v>452</v>
      </c>
      <c r="L372" s="291" t="s">
        <v>452</v>
      </c>
      <c r="M372" s="291" t="s">
        <v>137</v>
      </c>
      <c r="N372" s="291" t="s">
        <v>137</v>
      </c>
      <c r="O372" s="291" t="s">
        <v>137</v>
      </c>
      <c r="P372" s="291" t="s">
        <v>137</v>
      </c>
      <c r="Q372" s="284"/>
    </row>
    <row r="373" spans="1:17" ht="17.25" hidden="1" customHeight="1" x14ac:dyDescent="0.2">
      <c r="A373" s="306">
        <v>16</v>
      </c>
      <c r="B373" s="658" t="s">
        <v>88</v>
      </c>
      <c r="C373" s="658"/>
      <c r="D373" s="659"/>
      <c r="E373" s="307">
        <f t="shared" ref="E373:O373" si="10">SUM(E357:E371)</f>
        <v>0</v>
      </c>
      <c r="F373" s="307">
        <f t="shared" si="10"/>
        <v>0</v>
      </c>
      <c r="G373" s="307">
        <f t="shared" si="10"/>
        <v>0</v>
      </c>
      <c r="H373" s="307">
        <f t="shared" si="10"/>
        <v>0</v>
      </c>
      <c r="I373" s="307">
        <f t="shared" si="10"/>
        <v>0</v>
      </c>
      <c r="J373" s="307">
        <f t="shared" si="10"/>
        <v>0</v>
      </c>
      <c r="K373" s="307">
        <f t="shared" si="10"/>
        <v>0</v>
      </c>
      <c r="L373" s="307">
        <f t="shared" si="10"/>
        <v>0</v>
      </c>
      <c r="M373" s="307">
        <f t="shared" si="10"/>
        <v>0</v>
      </c>
      <c r="N373" s="307">
        <f t="shared" si="10"/>
        <v>0</v>
      </c>
      <c r="O373" s="307">
        <f t="shared" si="10"/>
        <v>0</v>
      </c>
      <c r="P373" s="307">
        <f>SUM(P357:P371)</f>
        <v>0</v>
      </c>
      <c r="Q373" s="284"/>
    </row>
    <row r="374" spans="1:17" ht="38.25" hidden="1" customHeight="1" x14ac:dyDescent="0.2">
      <c r="A374" s="660">
        <v>17</v>
      </c>
      <c r="B374" s="661" t="s">
        <v>443</v>
      </c>
      <c r="C374" s="661"/>
      <c r="D374" s="661"/>
      <c r="E374" s="661"/>
      <c r="F374" s="661"/>
      <c r="G374" s="661"/>
      <c r="H374" s="661"/>
      <c r="I374" s="661"/>
      <c r="J374" s="661"/>
      <c r="K374" s="661"/>
      <c r="L374" s="661"/>
      <c r="M374" s="661"/>
      <c r="N374" s="661"/>
      <c r="O374" s="661"/>
      <c r="P374" s="661"/>
      <c r="Q374" s="301"/>
    </row>
    <row r="375" spans="1:17" ht="14.25" hidden="1" customHeight="1" x14ac:dyDescent="0.2">
      <c r="A375" s="660"/>
      <c r="B375" s="662" t="s">
        <v>445</v>
      </c>
      <c r="C375" s="662"/>
      <c r="D375" s="662"/>
      <c r="E375" s="662" t="s">
        <v>447</v>
      </c>
      <c r="F375" s="662"/>
      <c r="G375" s="662" t="s">
        <v>448</v>
      </c>
      <c r="H375" s="662"/>
      <c r="I375" s="662"/>
      <c r="J375" s="662" t="s">
        <v>449</v>
      </c>
      <c r="K375" s="662"/>
      <c r="L375" s="662"/>
      <c r="M375" s="662" t="s">
        <v>450</v>
      </c>
      <c r="N375" s="662"/>
      <c r="O375" s="662" t="s">
        <v>451</v>
      </c>
      <c r="P375" s="662"/>
      <c r="Q375" s="301"/>
    </row>
    <row r="376" spans="1:17" ht="14.25" hidden="1" customHeight="1" x14ac:dyDescent="0.2">
      <c r="A376" s="660"/>
      <c r="B376" s="662" t="s">
        <v>444</v>
      </c>
      <c r="C376" s="662"/>
      <c r="D376" s="662"/>
      <c r="E376" s="662"/>
      <c r="F376" s="662"/>
      <c r="G376" s="662"/>
      <c r="H376" s="662"/>
      <c r="I376" s="662"/>
      <c r="J376" s="662"/>
      <c r="K376" s="662"/>
      <c r="L376" s="662"/>
      <c r="M376" s="662"/>
      <c r="N376" s="662"/>
      <c r="O376" s="662"/>
      <c r="P376" s="662"/>
    </row>
    <row r="377" spans="1:17" ht="14.25" hidden="1" customHeight="1" x14ac:dyDescent="0.2">
      <c r="A377" s="660"/>
      <c r="B377" s="662" t="s">
        <v>446</v>
      </c>
      <c r="C377" s="662"/>
      <c r="D377" s="662"/>
      <c r="E377" s="662"/>
      <c r="F377" s="662"/>
      <c r="G377" s="662"/>
      <c r="H377" s="662"/>
      <c r="I377" s="662"/>
      <c r="J377" s="662"/>
      <c r="K377" s="662"/>
      <c r="L377" s="662"/>
      <c r="M377" s="662"/>
      <c r="N377" s="662"/>
      <c r="O377" s="662"/>
      <c r="P377" s="662"/>
    </row>
    <row r="378" spans="1:17" hidden="1" x14ac:dyDescent="0.2"/>
    <row r="379" spans="1:17" hidden="1" x14ac:dyDescent="0.2">
      <c r="B379" s="276"/>
      <c r="C379" s="276"/>
      <c r="D379" s="276"/>
      <c r="E379" s="276"/>
      <c r="F379" s="276"/>
      <c r="G379" s="276"/>
      <c r="H379" s="276"/>
      <c r="I379" s="276"/>
      <c r="J379" s="308"/>
      <c r="K379" s="276"/>
      <c r="L379" s="276"/>
      <c r="M379" s="276"/>
      <c r="N379" s="276"/>
      <c r="O379" s="276"/>
      <c r="P379" s="277" t="s">
        <v>141</v>
      </c>
    </row>
    <row r="380" spans="1:17" hidden="1" x14ac:dyDescent="0.2">
      <c r="B380" s="276"/>
      <c r="C380" s="276"/>
      <c r="D380" s="276"/>
      <c r="E380" s="276"/>
      <c r="F380" s="276"/>
      <c r="G380" s="276"/>
      <c r="H380" s="276"/>
      <c r="I380" s="276"/>
      <c r="J380" s="308"/>
      <c r="K380" s="276"/>
      <c r="L380" s="276"/>
      <c r="M380" s="276"/>
      <c r="N380" s="276"/>
      <c r="O380" s="276"/>
      <c r="P380" s="270" t="s">
        <v>418</v>
      </c>
    </row>
    <row r="381" spans="1:17" hidden="1" x14ac:dyDescent="0.2">
      <c r="A381" s="278"/>
      <c r="B381" s="278"/>
      <c r="C381" s="278"/>
      <c r="D381" s="278"/>
      <c r="E381" s="278"/>
      <c r="F381" s="278"/>
      <c r="G381" s="278"/>
      <c r="H381" s="278"/>
      <c r="I381" s="278"/>
      <c r="J381" s="309"/>
      <c r="K381" s="278"/>
      <c r="L381" s="278"/>
      <c r="M381" s="278"/>
      <c r="N381" s="278"/>
      <c r="O381" s="278"/>
      <c r="P381" s="277" t="s">
        <v>64</v>
      </c>
    </row>
    <row r="382" spans="1:17" ht="35.25" hidden="1" customHeight="1" x14ac:dyDescent="0.25">
      <c r="A382" s="676" t="s">
        <v>454</v>
      </c>
      <c r="B382" s="676"/>
      <c r="C382" s="676"/>
      <c r="D382" s="676"/>
      <c r="E382" s="676"/>
      <c r="F382" s="676"/>
      <c r="G382" s="676"/>
      <c r="H382" s="676"/>
      <c r="I382" s="676"/>
      <c r="J382" s="676"/>
      <c r="K382" s="676"/>
      <c r="L382" s="676"/>
      <c r="M382" s="676"/>
      <c r="N382" s="676"/>
      <c r="O382" s="676"/>
      <c r="P382" s="676"/>
    </row>
    <row r="383" spans="1:17" ht="21.75" hidden="1" customHeight="1" x14ac:dyDescent="0.2">
      <c r="A383" s="677" t="s">
        <v>453</v>
      </c>
      <c r="B383" s="677"/>
      <c r="C383" s="677"/>
      <c r="D383" s="677"/>
      <c r="E383" s="677"/>
      <c r="F383" s="677"/>
      <c r="G383" s="677"/>
      <c r="H383" s="677"/>
      <c r="I383" s="677"/>
      <c r="J383" s="677"/>
      <c r="K383" s="677"/>
      <c r="L383" s="677"/>
      <c r="M383" s="677"/>
      <c r="N383" s="677"/>
      <c r="O383" s="677"/>
      <c r="P383" s="677"/>
    </row>
    <row r="384" spans="1:17" ht="12" hidden="1" customHeight="1" x14ac:dyDescent="0.2">
      <c r="A384" s="678" t="s">
        <v>11</v>
      </c>
      <c r="B384" s="678"/>
      <c r="C384" s="678"/>
      <c r="D384" s="678"/>
      <c r="E384" s="678"/>
      <c r="F384" s="678"/>
      <c r="G384" s="678"/>
      <c r="H384" s="678"/>
      <c r="I384" s="678"/>
      <c r="J384" s="678"/>
      <c r="K384" s="678"/>
      <c r="L384" s="678"/>
      <c r="M384" s="678"/>
      <c r="N384" s="678"/>
      <c r="O384" s="678"/>
      <c r="P384" s="678"/>
    </row>
    <row r="385" spans="1:17" ht="14.25" hidden="1" customHeight="1" x14ac:dyDescent="0.25">
      <c r="A385" s="679" t="s">
        <v>585</v>
      </c>
      <c r="B385" s="679"/>
      <c r="C385" s="679"/>
      <c r="D385" s="679"/>
      <c r="E385" s="679"/>
      <c r="F385" s="679"/>
      <c r="G385" s="679"/>
      <c r="H385" s="679"/>
      <c r="I385" s="679"/>
      <c r="J385" s="679"/>
      <c r="K385" s="679"/>
      <c r="L385" s="679"/>
      <c r="M385" s="679"/>
      <c r="N385" s="679"/>
      <c r="O385" s="679"/>
      <c r="P385" s="679"/>
    </row>
    <row r="386" spans="1:17" ht="34.5" hidden="1" customHeight="1" thickBot="1" x14ac:dyDescent="0.25">
      <c r="A386" s="680" t="s">
        <v>66</v>
      </c>
      <c r="B386" s="682" t="s">
        <v>67</v>
      </c>
      <c r="C386" s="682"/>
      <c r="D386" s="682"/>
      <c r="E386" s="683" t="s">
        <v>90</v>
      </c>
      <c r="F386" s="683"/>
      <c r="G386" s="684" t="s">
        <v>68</v>
      </c>
      <c r="H386" s="684"/>
      <c r="I386" s="684"/>
      <c r="J386" s="684"/>
      <c r="K386" s="684"/>
      <c r="L386" s="684"/>
      <c r="M386" s="683" t="s">
        <v>89</v>
      </c>
      <c r="N386" s="683"/>
      <c r="O386" s="683" t="s">
        <v>69</v>
      </c>
      <c r="P386" s="685"/>
      <c r="Q386" s="284"/>
    </row>
    <row r="387" spans="1:17" ht="13.5" hidden="1" thickBot="1" x14ac:dyDescent="0.25">
      <c r="A387" s="680"/>
      <c r="B387" s="682"/>
      <c r="C387" s="682"/>
      <c r="D387" s="682"/>
      <c r="E387" s="686" t="s">
        <v>70</v>
      </c>
      <c r="F387" s="686" t="s">
        <v>439</v>
      </c>
      <c r="G387" s="686" t="s">
        <v>70</v>
      </c>
      <c r="H387" s="686" t="s">
        <v>439</v>
      </c>
      <c r="I387" s="687" t="s">
        <v>71</v>
      </c>
      <c r="J387" s="687"/>
      <c r="K387" s="687"/>
      <c r="L387" s="687"/>
      <c r="M387" s="686" t="s">
        <v>70</v>
      </c>
      <c r="N387" s="688" t="s">
        <v>439</v>
      </c>
      <c r="O387" s="686" t="s">
        <v>70</v>
      </c>
      <c r="P387" s="689" t="s">
        <v>439</v>
      </c>
      <c r="Q387" s="284"/>
    </row>
    <row r="388" spans="1:17" ht="13.5" hidden="1" thickBot="1" x14ac:dyDescent="0.25">
      <c r="A388" s="680"/>
      <c r="B388" s="682"/>
      <c r="C388" s="682"/>
      <c r="D388" s="682"/>
      <c r="E388" s="686"/>
      <c r="F388" s="686"/>
      <c r="G388" s="686"/>
      <c r="H388" s="686"/>
      <c r="I388" s="691" t="s">
        <v>72</v>
      </c>
      <c r="J388" s="689" t="s">
        <v>73</v>
      </c>
      <c r="K388" s="689"/>
      <c r="L388" s="689"/>
      <c r="M388" s="686"/>
      <c r="N388" s="688"/>
      <c r="O388" s="686"/>
      <c r="P388" s="690"/>
      <c r="Q388" s="284"/>
    </row>
    <row r="389" spans="1:17" ht="53.25" hidden="1" customHeight="1" thickBot="1" x14ac:dyDescent="0.25">
      <c r="A389" s="680"/>
      <c r="B389" s="682"/>
      <c r="C389" s="682"/>
      <c r="D389" s="682"/>
      <c r="E389" s="686"/>
      <c r="F389" s="686"/>
      <c r="G389" s="686"/>
      <c r="H389" s="686"/>
      <c r="I389" s="691"/>
      <c r="J389" s="312" t="s">
        <v>384</v>
      </c>
      <c r="K389" s="285" t="s">
        <v>74</v>
      </c>
      <c r="L389" s="332" t="s">
        <v>75</v>
      </c>
      <c r="M389" s="686"/>
      <c r="N389" s="688"/>
      <c r="O389" s="686"/>
      <c r="P389" s="689"/>
      <c r="Q389" s="284"/>
    </row>
    <row r="390" spans="1:17" hidden="1" x14ac:dyDescent="0.2">
      <c r="A390" s="681"/>
      <c r="B390" s="682">
        <v>1</v>
      </c>
      <c r="C390" s="682"/>
      <c r="D390" s="682"/>
      <c r="E390" s="287">
        <v>2</v>
      </c>
      <c r="F390" s="287">
        <v>3</v>
      </c>
      <c r="G390" s="287">
        <v>4</v>
      </c>
      <c r="H390" s="287">
        <v>5</v>
      </c>
      <c r="I390" s="287">
        <v>6</v>
      </c>
      <c r="J390" s="313">
        <v>7</v>
      </c>
      <c r="K390" s="287">
        <v>8</v>
      </c>
      <c r="L390" s="287">
        <v>9</v>
      </c>
      <c r="M390" s="287">
        <v>10</v>
      </c>
      <c r="N390" s="287">
        <v>11</v>
      </c>
      <c r="O390" s="287">
        <v>12</v>
      </c>
      <c r="P390" s="288">
        <v>13</v>
      </c>
      <c r="Q390" s="284"/>
    </row>
    <row r="391" spans="1:17" ht="17.25" hidden="1" customHeight="1" thickBot="1" x14ac:dyDescent="0.25">
      <c r="A391" s="289">
        <v>1</v>
      </c>
      <c r="B391" s="663" t="s">
        <v>76</v>
      </c>
      <c r="C391" s="665" t="s">
        <v>77</v>
      </c>
      <c r="D391" s="290" t="s">
        <v>78</v>
      </c>
      <c r="E391" s="291" t="s">
        <v>137</v>
      </c>
      <c r="F391" s="291" t="s">
        <v>137</v>
      </c>
      <c r="G391" s="291" t="s">
        <v>137</v>
      </c>
      <c r="H391" s="291" t="s">
        <v>137</v>
      </c>
      <c r="I391" s="291" t="s">
        <v>137</v>
      </c>
      <c r="J391" s="314" t="s">
        <v>137</v>
      </c>
      <c r="K391" s="291" t="s">
        <v>137</v>
      </c>
      <c r="L391" s="291" t="s">
        <v>137</v>
      </c>
      <c r="M391" s="291" t="s">
        <v>137</v>
      </c>
      <c r="N391" s="291" t="s">
        <v>137</v>
      </c>
      <c r="O391" s="291" t="s">
        <v>137</v>
      </c>
      <c r="P391" s="291" t="s">
        <v>137</v>
      </c>
      <c r="Q391" s="284"/>
    </row>
    <row r="392" spans="1:17" ht="17.25" hidden="1" customHeight="1" thickBot="1" x14ac:dyDescent="0.25">
      <c r="A392" s="292">
        <v>2</v>
      </c>
      <c r="B392" s="664"/>
      <c r="C392" s="666"/>
      <c r="D392" s="293" t="s">
        <v>79</v>
      </c>
      <c r="E392" s="291" t="s">
        <v>137</v>
      </c>
      <c r="F392" s="291" t="s">
        <v>137</v>
      </c>
      <c r="G392" s="291" t="s">
        <v>137</v>
      </c>
      <c r="H392" s="291" t="s">
        <v>137</v>
      </c>
      <c r="I392" s="291" t="s">
        <v>137</v>
      </c>
      <c r="J392" s="314" t="s">
        <v>137</v>
      </c>
      <c r="K392" s="291" t="s">
        <v>137</v>
      </c>
      <c r="L392" s="291" t="s">
        <v>137</v>
      </c>
      <c r="M392" s="291" t="s">
        <v>137</v>
      </c>
      <c r="N392" s="291" t="s">
        <v>137</v>
      </c>
      <c r="O392" s="291" t="s">
        <v>137</v>
      </c>
      <c r="P392" s="291" t="s">
        <v>137</v>
      </c>
      <c r="Q392" s="284"/>
    </row>
    <row r="393" spans="1:17" ht="17.25" hidden="1" customHeight="1" thickBot="1" x14ac:dyDescent="0.25">
      <c r="A393" s="292">
        <v>3</v>
      </c>
      <c r="B393" s="664"/>
      <c r="C393" s="667" t="s">
        <v>80</v>
      </c>
      <c r="D393" s="294" t="s">
        <v>78</v>
      </c>
      <c r="E393" s="291" t="s">
        <v>137</v>
      </c>
      <c r="F393" s="291" t="s">
        <v>137</v>
      </c>
      <c r="G393" s="291" t="s">
        <v>137</v>
      </c>
      <c r="H393" s="291" t="s">
        <v>137</v>
      </c>
      <c r="I393" s="291" t="s">
        <v>137</v>
      </c>
      <c r="J393" s="314" t="s">
        <v>137</v>
      </c>
      <c r="K393" s="291" t="s">
        <v>137</v>
      </c>
      <c r="L393" s="291" t="s">
        <v>137</v>
      </c>
      <c r="M393" s="291" t="s">
        <v>137</v>
      </c>
      <c r="N393" s="291" t="s">
        <v>137</v>
      </c>
      <c r="O393" s="291" t="s">
        <v>137</v>
      </c>
      <c r="P393" s="291" t="s">
        <v>137</v>
      </c>
      <c r="Q393" s="284"/>
    </row>
    <row r="394" spans="1:17" ht="17.25" hidden="1" customHeight="1" x14ac:dyDescent="0.2">
      <c r="A394" s="292">
        <v>4</v>
      </c>
      <c r="B394" s="664"/>
      <c r="C394" s="667"/>
      <c r="D394" s="294" t="s">
        <v>79</v>
      </c>
      <c r="E394" s="291" t="s">
        <v>137</v>
      </c>
      <c r="F394" s="291" t="s">
        <v>137</v>
      </c>
      <c r="G394" s="291" t="s">
        <v>137</v>
      </c>
      <c r="H394" s="291" t="s">
        <v>137</v>
      </c>
      <c r="I394" s="291" t="s">
        <v>137</v>
      </c>
      <c r="J394" s="314" t="s">
        <v>137</v>
      </c>
      <c r="K394" s="291" t="s">
        <v>137</v>
      </c>
      <c r="L394" s="291" t="s">
        <v>137</v>
      </c>
      <c r="M394" s="291" t="s">
        <v>137</v>
      </c>
      <c r="N394" s="291" t="s">
        <v>137</v>
      </c>
      <c r="O394" s="291" t="s">
        <v>137</v>
      </c>
      <c r="P394" s="291" t="s">
        <v>137</v>
      </c>
      <c r="Q394" s="284"/>
    </row>
    <row r="395" spans="1:17" ht="17.25" hidden="1" customHeight="1" x14ac:dyDescent="0.2">
      <c r="A395" s="292">
        <v>5</v>
      </c>
      <c r="B395" s="668" t="s">
        <v>81</v>
      </c>
      <c r="C395" s="330" t="s">
        <v>77</v>
      </c>
      <c r="D395" s="295" t="s">
        <v>79</v>
      </c>
      <c r="E395" s="291" t="s">
        <v>137</v>
      </c>
      <c r="F395" s="291" t="s">
        <v>137</v>
      </c>
      <c r="G395" s="291" t="s">
        <v>137</v>
      </c>
      <c r="H395" s="291" t="s">
        <v>137</v>
      </c>
      <c r="I395" s="291" t="s">
        <v>137</v>
      </c>
      <c r="J395" s="314" t="s">
        <v>137</v>
      </c>
      <c r="K395" s="291" t="s">
        <v>137</v>
      </c>
      <c r="L395" s="291" t="s">
        <v>137</v>
      </c>
      <c r="M395" s="291" t="s">
        <v>137</v>
      </c>
      <c r="N395" s="291" t="s">
        <v>137</v>
      </c>
      <c r="O395" s="291" t="s">
        <v>137</v>
      </c>
      <c r="P395" s="291" t="s">
        <v>137</v>
      </c>
      <c r="Q395" s="284"/>
    </row>
    <row r="396" spans="1:17" ht="17.25" hidden="1" customHeight="1" x14ac:dyDescent="0.2">
      <c r="A396" s="292">
        <v>6</v>
      </c>
      <c r="B396" s="668"/>
      <c r="C396" s="330" t="s">
        <v>80</v>
      </c>
      <c r="D396" s="295" t="s">
        <v>79</v>
      </c>
      <c r="E396" s="291" t="s">
        <v>137</v>
      </c>
      <c r="F396" s="291" t="s">
        <v>137</v>
      </c>
      <c r="G396" s="291" t="s">
        <v>137</v>
      </c>
      <c r="H396" s="291" t="s">
        <v>137</v>
      </c>
      <c r="I396" s="291" t="s">
        <v>137</v>
      </c>
      <c r="J396" s="314" t="s">
        <v>137</v>
      </c>
      <c r="K396" s="291" t="s">
        <v>137</v>
      </c>
      <c r="L396" s="291" t="s">
        <v>137</v>
      </c>
      <c r="M396" s="291" t="s">
        <v>137</v>
      </c>
      <c r="N396" s="291" t="s">
        <v>137</v>
      </c>
      <c r="O396" s="291" t="s">
        <v>137</v>
      </c>
      <c r="P396" s="291" t="s">
        <v>137</v>
      </c>
      <c r="Q396" s="284"/>
    </row>
    <row r="397" spans="1:17" ht="17.25" hidden="1" customHeight="1" x14ac:dyDescent="0.2">
      <c r="A397" s="296">
        <v>7</v>
      </c>
      <c r="B397" s="669" t="s">
        <v>82</v>
      </c>
      <c r="C397" s="331" t="s">
        <v>77</v>
      </c>
      <c r="D397" s="295" t="s">
        <v>79</v>
      </c>
      <c r="E397" s="291" t="s">
        <v>137</v>
      </c>
      <c r="F397" s="291" t="s">
        <v>137</v>
      </c>
      <c r="G397" s="291" t="s">
        <v>137</v>
      </c>
      <c r="H397" s="291" t="s">
        <v>137</v>
      </c>
      <c r="I397" s="291" t="s">
        <v>137</v>
      </c>
      <c r="J397" s="314" t="s">
        <v>137</v>
      </c>
      <c r="K397" s="291" t="s">
        <v>137</v>
      </c>
      <c r="L397" s="291" t="s">
        <v>137</v>
      </c>
      <c r="M397" s="291" t="s">
        <v>137</v>
      </c>
      <c r="N397" s="291" t="s">
        <v>137</v>
      </c>
      <c r="O397" s="291" t="s">
        <v>137</v>
      </c>
      <c r="P397" s="291" t="s">
        <v>137</v>
      </c>
      <c r="Q397" s="284"/>
    </row>
    <row r="398" spans="1:17" ht="17.25" hidden="1" customHeight="1" x14ac:dyDescent="0.2">
      <c r="A398" s="296">
        <v>8</v>
      </c>
      <c r="B398" s="669"/>
      <c r="C398" s="331" t="s">
        <v>80</v>
      </c>
      <c r="D398" s="295" t="s">
        <v>79</v>
      </c>
      <c r="E398" s="291" t="s">
        <v>137</v>
      </c>
      <c r="F398" s="291" t="s">
        <v>137</v>
      </c>
      <c r="G398" s="291" t="s">
        <v>137</v>
      </c>
      <c r="H398" s="291" t="s">
        <v>137</v>
      </c>
      <c r="I398" s="291" t="s">
        <v>137</v>
      </c>
      <c r="J398" s="314" t="s">
        <v>137</v>
      </c>
      <c r="K398" s="291" t="s">
        <v>137</v>
      </c>
      <c r="L398" s="291" t="s">
        <v>137</v>
      </c>
      <c r="M398" s="291" t="s">
        <v>137</v>
      </c>
      <c r="N398" s="291" t="s">
        <v>137</v>
      </c>
      <c r="O398" s="291" t="s">
        <v>137</v>
      </c>
      <c r="P398" s="291" t="s">
        <v>137</v>
      </c>
      <c r="Q398" s="284"/>
    </row>
    <row r="399" spans="1:17" ht="24" hidden="1" customHeight="1" x14ac:dyDescent="0.2">
      <c r="A399" s="297">
        <v>9</v>
      </c>
      <c r="B399" s="669" t="s">
        <v>140</v>
      </c>
      <c r="C399" s="670" t="s">
        <v>436</v>
      </c>
      <c r="D399" s="671"/>
      <c r="E399" s="291" t="s">
        <v>137</v>
      </c>
      <c r="F399" s="291" t="s">
        <v>137</v>
      </c>
      <c r="G399" s="291" t="s">
        <v>137</v>
      </c>
      <c r="H399" s="291" t="s">
        <v>137</v>
      </c>
      <c r="I399" s="291" t="s">
        <v>137</v>
      </c>
      <c r="J399" s="314" t="s">
        <v>137</v>
      </c>
      <c r="K399" s="291" t="s">
        <v>137</v>
      </c>
      <c r="L399" s="291" t="s">
        <v>137</v>
      </c>
      <c r="M399" s="291" t="s">
        <v>137</v>
      </c>
      <c r="N399" s="291" t="s">
        <v>137</v>
      </c>
      <c r="O399" s="291" t="s">
        <v>137</v>
      </c>
      <c r="P399" s="291" t="s">
        <v>137</v>
      </c>
      <c r="Q399" s="284"/>
    </row>
    <row r="400" spans="1:17" ht="15" hidden="1" customHeight="1" x14ac:dyDescent="0.2">
      <c r="A400" s="296">
        <v>10</v>
      </c>
      <c r="B400" s="669"/>
      <c r="C400" s="672" t="s">
        <v>83</v>
      </c>
      <c r="D400" s="673"/>
      <c r="E400" s="291" t="s">
        <v>137</v>
      </c>
      <c r="F400" s="291" t="s">
        <v>137</v>
      </c>
      <c r="G400" s="291" t="s">
        <v>137</v>
      </c>
      <c r="H400" s="291" t="s">
        <v>137</v>
      </c>
      <c r="I400" s="291" t="s">
        <v>137</v>
      </c>
      <c r="J400" s="314" t="s">
        <v>137</v>
      </c>
      <c r="K400" s="291" t="s">
        <v>137</v>
      </c>
      <c r="L400" s="291" t="s">
        <v>137</v>
      </c>
      <c r="M400" s="291" t="s">
        <v>137</v>
      </c>
      <c r="N400" s="291" t="s">
        <v>137</v>
      </c>
      <c r="O400" s="291" t="s">
        <v>137</v>
      </c>
      <c r="P400" s="291" t="s">
        <v>137</v>
      </c>
      <c r="Q400" s="284"/>
    </row>
    <row r="401" spans="1:17" ht="25.5" hidden="1" customHeight="1" x14ac:dyDescent="0.2">
      <c r="A401" s="296">
        <v>11</v>
      </c>
      <c r="B401" s="669"/>
      <c r="C401" s="672" t="s">
        <v>84</v>
      </c>
      <c r="D401" s="673"/>
      <c r="E401" s="291" t="s">
        <v>137</v>
      </c>
      <c r="F401" s="291" t="s">
        <v>137</v>
      </c>
      <c r="G401" s="291" t="s">
        <v>137</v>
      </c>
      <c r="H401" s="291" t="s">
        <v>137</v>
      </c>
      <c r="I401" s="291" t="s">
        <v>137</v>
      </c>
      <c r="J401" s="314" t="s">
        <v>137</v>
      </c>
      <c r="K401" s="291" t="s">
        <v>137</v>
      </c>
      <c r="L401" s="291" t="s">
        <v>137</v>
      </c>
      <c r="M401" s="291" t="s">
        <v>137</v>
      </c>
      <c r="N401" s="291" t="s">
        <v>137</v>
      </c>
      <c r="O401" s="291" t="s">
        <v>137</v>
      </c>
      <c r="P401" s="291" t="s">
        <v>137</v>
      </c>
      <c r="Q401" s="284"/>
    </row>
    <row r="402" spans="1:17" ht="13.5" hidden="1" customHeight="1" x14ac:dyDescent="0.2">
      <c r="A402" s="296">
        <v>12</v>
      </c>
      <c r="B402" s="669"/>
      <c r="C402" s="672" t="s">
        <v>85</v>
      </c>
      <c r="D402" s="673"/>
      <c r="E402" s="291" t="s">
        <v>137</v>
      </c>
      <c r="F402" s="291" t="s">
        <v>137</v>
      </c>
      <c r="G402" s="291" t="s">
        <v>137</v>
      </c>
      <c r="H402" s="291" t="s">
        <v>137</v>
      </c>
      <c r="I402" s="291" t="s">
        <v>137</v>
      </c>
      <c r="J402" s="314" t="s">
        <v>137</v>
      </c>
      <c r="K402" s="291" t="s">
        <v>137</v>
      </c>
      <c r="L402" s="291" t="s">
        <v>137</v>
      </c>
      <c r="M402" s="291" t="s">
        <v>137</v>
      </c>
      <c r="N402" s="291" t="s">
        <v>137</v>
      </c>
      <c r="O402" s="291" t="s">
        <v>137</v>
      </c>
      <c r="P402" s="291" t="s">
        <v>137</v>
      </c>
      <c r="Q402" s="284"/>
    </row>
    <row r="403" spans="1:17" ht="21.75" hidden="1" customHeight="1" x14ac:dyDescent="0.2">
      <c r="A403" s="296">
        <v>13</v>
      </c>
      <c r="B403" s="669"/>
      <c r="C403" s="672" t="s">
        <v>86</v>
      </c>
      <c r="D403" s="673"/>
      <c r="E403" s="291" t="s">
        <v>137</v>
      </c>
      <c r="F403" s="291" t="s">
        <v>137</v>
      </c>
      <c r="G403" s="291" t="s">
        <v>137</v>
      </c>
      <c r="H403" s="291" t="s">
        <v>137</v>
      </c>
      <c r="I403" s="291" t="s">
        <v>137</v>
      </c>
      <c r="J403" s="314" t="s">
        <v>137</v>
      </c>
      <c r="K403" s="291" t="s">
        <v>137</v>
      </c>
      <c r="L403" s="291" t="s">
        <v>137</v>
      </c>
      <c r="M403" s="291" t="s">
        <v>137</v>
      </c>
      <c r="N403" s="291" t="s">
        <v>137</v>
      </c>
      <c r="O403" s="291" t="s">
        <v>137</v>
      </c>
      <c r="P403" s="291" t="s">
        <v>137</v>
      </c>
      <c r="Q403" s="284"/>
    </row>
    <row r="404" spans="1:17" ht="22.5" hidden="1" customHeight="1" x14ac:dyDescent="0.2">
      <c r="A404" s="296">
        <v>14</v>
      </c>
      <c r="B404" s="668"/>
      <c r="C404" s="674" t="s">
        <v>87</v>
      </c>
      <c r="D404" s="675"/>
      <c r="E404" s="291" t="s">
        <v>137</v>
      </c>
      <c r="F404" s="291" t="s">
        <v>137</v>
      </c>
      <c r="G404" s="291" t="s">
        <v>137</v>
      </c>
      <c r="H404" s="291" t="s">
        <v>137</v>
      </c>
      <c r="I404" s="291" t="s">
        <v>137</v>
      </c>
      <c r="J404" s="314" t="s">
        <v>137</v>
      </c>
      <c r="K404" s="291" t="s">
        <v>137</v>
      </c>
      <c r="L404" s="291" t="s">
        <v>137</v>
      </c>
      <c r="M404" s="291" t="s">
        <v>137</v>
      </c>
      <c r="N404" s="291" t="s">
        <v>137</v>
      </c>
      <c r="O404" s="291" t="s">
        <v>137</v>
      </c>
      <c r="P404" s="291" t="s">
        <v>137</v>
      </c>
      <c r="Q404" s="284"/>
    </row>
    <row r="405" spans="1:17" ht="18.75" hidden="1" customHeight="1" x14ac:dyDescent="0.2">
      <c r="A405" s="296">
        <v>15</v>
      </c>
      <c r="B405" s="657" t="s">
        <v>441</v>
      </c>
      <c r="C405" s="657"/>
      <c r="D405" s="657"/>
      <c r="E405" s="291" t="s">
        <v>137</v>
      </c>
      <c r="F405" s="291" t="s">
        <v>137</v>
      </c>
      <c r="G405" s="291" t="s">
        <v>452</v>
      </c>
      <c r="H405" s="291" t="s">
        <v>452</v>
      </c>
      <c r="I405" s="291" t="s">
        <v>452</v>
      </c>
      <c r="J405" s="314" t="s">
        <v>452</v>
      </c>
      <c r="K405" s="291" t="s">
        <v>452</v>
      </c>
      <c r="L405" s="291" t="s">
        <v>452</v>
      </c>
      <c r="M405" s="291" t="s">
        <v>137</v>
      </c>
      <c r="N405" s="291" t="s">
        <v>137</v>
      </c>
      <c r="O405" s="291" t="s">
        <v>137</v>
      </c>
      <c r="P405" s="291" t="s">
        <v>137</v>
      </c>
      <c r="Q405" s="284"/>
    </row>
    <row r="406" spans="1:17" ht="32.25" hidden="1" customHeight="1" x14ac:dyDescent="0.2">
      <c r="A406" s="296" t="s">
        <v>442</v>
      </c>
      <c r="B406" s="657" t="s">
        <v>440</v>
      </c>
      <c r="C406" s="657"/>
      <c r="D406" s="657"/>
      <c r="E406" s="291" t="s">
        <v>137</v>
      </c>
      <c r="F406" s="291" t="s">
        <v>137</v>
      </c>
      <c r="G406" s="291" t="s">
        <v>452</v>
      </c>
      <c r="H406" s="291" t="s">
        <v>452</v>
      </c>
      <c r="I406" s="291" t="s">
        <v>452</v>
      </c>
      <c r="J406" s="314" t="s">
        <v>452</v>
      </c>
      <c r="K406" s="291" t="s">
        <v>452</v>
      </c>
      <c r="L406" s="291" t="s">
        <v>452</v>
      </c>
      <c r="M406" s="291" t="s">
        <v>137</v>
      </c>
      <c r="N406" s="291" t="s">
        <v>137</v>
      </c>
      <c r="O406" s="291" t="s">
        <v>137</v>
      </c>
      <c r="P406" s="291" t="s">
        <v>137</v>
      </c>
      <c r="Q406" s="284"/>
    </row>
    <row r="407" spans="1:17" ht="17.25" hidden="1" customHeight="1" x14ac:dyDescent="0.2">
      <c r="A407" s="306">
        <v>16</v>
      </c>
      <c r="B407" s="658" t="s">
        <v>88</v>
      </c>
      <c r="C407" s="658"/>
      <c r="D407" s="659"/>
      <c r="E407" s="307">
        <f t="shared" ref="E407:O407" si="11">SUM(E391:E405)</f>
        <v>0</v>
      </c>
      <c r="F407" s="307">
        <f t="shared" si="11"/>
        <v>0</v>
      </c>
      <c r="G407" s="307">
        <f t="shared" si="11"/>
        <v>0</v>
      </c>
      <c r="H407" s="307">
        <f t="shared" si="11"/>
        <v>0</v>
      </c>
      <c r="I407" s="307">
        <f t="shared" si="11"/>
        <v>0</v>
      </c>
      <c r="J407" s="307">
        <f t="shared" si="11"/>
        <v>0</v>
      </c>
      <c r="K407" s="307">
        <f t="shared" si="11"/>
        <v>0</v>
      </c>
      <c r="L407" s="307">
        <f t="shared" si="11"/>
        <v>0</v>
      </c>
      <c r="M407" s="307">
        <f t="shared" si="11"/>
        <v>0</v>
      </c>
      <c r="N407" s="307">
        <f t="shared" si="11"/>
        <v>0</v>
      </c>
      <c r="O407" s="307">
        <f t="shared" si="11"/>
        <v>0</v>
      </c>
      <c r="P407" s="307">
        <f>SUM(P391:P405)</f>
        <v>0</v>
      </c>
      <c r="Q407" s="284"/>
    </row>
    <row r="408" spans="1:17" ht="38.25" hidden="1" customHeight="1" x14ac:dyDescent="0.2">
      <c r="A408" s="660">
        <v>17</v>
      </c>
      <c r="B408" s="661" t="s">
        <v>443</v>
      </c>
      <c r="C408" s="661"/>
      <c r="D408" s="661"/>
      <c r="E408" s="661"/>
      <c r="F408" s="661"/>
      <c r="G408" s="661"/>
      <c r="H408" s="661"/>
      <c r="I408" s="661"/>
      <c r="J408" s="661"/>
      <c r="K408" s="661"/>
      <c r="L408" s="661"/>
      <c r="M408" s="661"/>
      <c r="N408" s="661"/>
      <c r="O408" s="661"/>
      <c r="P408" s="661"/>
      <c r="Q408" s="301"/>
    </row>
    <row r="409" spans="1:17" ht="14.25" hidden="1" customHeight="1" x14ac:dyDescent="0.2">
      <c r="A409" s="660"/>
      <c r="B409" s="662" t="s">
        <v>445</v>
      </c>
      <c r="C409" s="662"/>
      <c r="D409" s="662"/>
      <c r="E409" s="662" t="s">
        <v>447</v>
      </c>
      <c r="F409" s="662"/>
      <c r="G409" s="662" t="s">
        <v>448</v>
      </c>
      <c r="H409" s="662"/>
      <c r="I409" s="662"/>
      <c r="J409" s="662" t="s">
        <v>449</v>
      </c>
      <c r="K409" s="662"/>
      <c r="L409" s="662"/>
      <c r="M409" s="662" t="s">
        <v>450</v>
      </c>
      <c r="N409" s="662"/>
      <c r="O409" s="662" t="s">
        <v>451</v>
      </c>
      <c r="P409" s="662"/>
      <c r="Q409" s="301"/>
    </row>
    <row r="410" spans="1:17" ht="14.25" hidden="1" customHeight="1" x14ac:dyDescent="0.2">
      <c r="A410" s="660"/>
      <c r="B410" s="662" t="s">
        <v>444</v>
      </c>
      <c r="C410" s="662"/>
      <c r="D410" s="662"/>
      <c r="E410" s="662"/>
      <c r="F410" s="662"/>
      <c r="G410" s="662"/>
      <c r="H410" s="662"/>
      <c r="I410" s="662"/>
      <c r="J410" s="662"/>
      <c r="K410" s="662"/>
      <c r="L410" s="662"/>
      <c r="M410" s="662"/>
      <c r="N410" s="662"/>
      <c r="O410" s="662"/>
      <c r="P410" s="662"/>
    </row>
    <row r="411" spans="1:17" ht="14.25" hidden="1" customHeight="1" x14ac:dyDescent="0.2">
      <c r="A411" s="660"/>
      <c r="B411" s="662" t="s">
        <v>446</v>
      </c>
      <c r="C411" s="662"/>
      <c r="D411" s="662"/>
      <c r="E411" s="662"/>
      <c r="F411" s="662"/>
      <c r="G411" s="662"/>
      <c r="H411" s="662"/>
      <c r="I411" s="662"/>
      <c r="J411" s="662"/>
      <c r="K411" s="662"/>
      <c r="L411" s="662"/>
      <c r="M411" s="662"/>
      <c r="N411" s="662"/>
      <c r="O411" s="662"/>
      <c r="P411" s="662"/>
    </row>
    <row r="412" spans="1:17" hidden="1" x14ac:dyDescent="0.2"/>
    <row r="413" spans="1:17" hidden="1" x14ac:dyDescent="0.2"/>
  </sheetData>
  <mergeCells count="678">
    <mergeCell ref="A31:A34"/>
    <mergeCell ref="B31:P31"/>
    <mergeCell ref="B32:D32"/>
    <mergeCell ref="E32:F32"/>
    <mergeCell ref="G32:I32"/>
    <mergeCell ref="J32:L32"/>
    <mergeCell ref="M32:N32"/>
    <mergeCell ref="O32:P32"/>
    <mergeCell ref="B33:D33"/>
    <mergeCell ref="E33:F33"/>
    <mergeCell ref="G33:I33"/>
    <mergeCell ref="J33:L33"/>
    <mergeCell ref="M33:N33"/>
    <mergeCell ref="O33:P33"/>
    <mergeCell ref="E34:F34"/>
    <mergeCell ref="G34:I34"/>
    <mergeCell ref="J34:L34"/>
    <mergeCell ref="M34:N34"/>
    <mergeCell ref="O34:P34"/>
    <mergeCell ref="J104:L104"/>
    <mergeCell ref="M104:N104"/>
    <mergeCell ref="O104:P104"/>
    <mergeCell ref="A66:A69"/>
    <mergeCell ref="B66:P66"/>
    <mergeCell ref="B67:D67"/>
    <mergeCell ref="E67:F67"/>
    <mergeCell ref="G67:I67"/>
    <mergeCell ref="J67:L67"/>
    <mergeCell ref="M67:N67"/>
    <mergeCell ref="O67:P67"/>
    <mergeCell ref="B68:D68"/>
    <mergeCell ref="E68:F68"/>
    <mergeCell ref="G68:I68"/>
    <mergeCell ref="J68:L68"/>
    <mergeCell ref="M68:N68"/>
    <mergeCell ref="O68:P68"/>
    <mergeCell ref="B69:D69"/>
    <mergeCell ref="E69:F69"/>
    <mergeCell ref="G69:I69"/>
    <mergeCell ref="J69:L69"/>
    <mergeCell ref="M69:N69"/>
    <mergeCell ref="O69:P69"/>
    <mergeCell ref="B98:D98"/>
    <mergeCell ref="E240:F240"/>
    <mergeCell ref="G240:I240"/>
    <mergeCell ref="J240:L240"/>
    <mergeCell ref="M240:N240"/>
    <mergeCell ref="O240:P240"/>
    <mergeCell ref="B99:D99"/>
    <mergeCell ref="B100:D100"/>
    <mergeCell ref="A101:A104"/>
    <mergeCell ref="B101:P101"/>
    <mergeCell ref="B102:D102"/>
    <mergeCell ref="E102:F102"/>
    <mergeCell ref="G102:I102"/>
    <mergeCell ref="J102:L102"/>
    <mergeCell ref="M102:N102"/>
    <mergeCell ref="O102:P102"/>
    <mergeCell ref="B103:D103"/>
    <mergeCell ref="E103:F103"/>
    <mergeCell ref="G103:I103"/>
    <mergeCell ref="J103:L103"/>
    <mergeCell ref="M103:N103"/>
    <mergeCell ref="O103:P103"/>
    <mergeCell ref="B104:D104"/>
    <mergeCell ref="E104:F104"/>
    <mergeCell ref="G104:I104"/>
    <mergeCell ref="B275:D275"/>
    <mergeCell ref="E275:F275"/>
    <mergeCell ref="G275:I275"/>
    <mergeCell ref="J275:L275"/>
    <mergeCell ref="M275:N275"/>
    <mergeCell ref="O275:P275"/>
    <mergeCell ref="A247:P247"/>
    <mergeCell ref="B235:D235"/>
    <mergeCell ref="B236:D236"/>
    <mergeCell ref="A237:A240"/>
    <mergeCell ref="B237:P237"/>
    <mergeCell ref="B238:D238"/>
    <mergeCell ref="E238:F238"/>
    <mergeCell ref="G238:I238"/>
    <mergeCell ref="J238:L238"/>
    <mergeCell ref="M238:N238"/>
    <mergeCell ref="O238:P238"/>
    <mergeCell ref="B239:D239"/>
    <mergeCell ref="E239:F239"/>
    <mergeCell ref="G239:I239"/>
    <mergeCell ref="J239:L239"/>
    <mergeCell ref="M239:N239"/>
    <mergeCell ref="O239:P239"/>
    <mergeCell ref="B240:D240"/>
    <mergeCell ref="B272:P272"/>
    <mergeCell ref="B273:D273"/>
    <mergeCell ref="E273:F273"/>
    <mergeCell ref="G273:I273"/>
    <mergeCell ref="J273:L273"/>
    <mergeCell ref="M273:N273"/>
    <mergeCell ref="O273:P273"/>
    <mergeCell ref="B274:D274"/>
    <mergeCell ref="E274:F274"/>
    <mergeCell ref="G274:I274"/>
    <mergeCell ref="J274:L274"/>
    <mergeCell ref="M274:N274"/>
    <mergeCell ref="O274:P274"/>
    <mergeCell ref="O309:P309"/>
    <mergeCell ref="B309:D309"/>
    <mergeCell ref="A250:A254"/>
    <mergeCell ref="B250:D253"/>
    <mergeCell ref="E250:F250"/>
    <mergeCell ref="G250:L250"/>
    <mergeCell ref="M250:N250"/>
    <mergeCell ref="O250:P250"/>
    <mergeCell ref="E251:E253"/>
    <mergeCell ref="F251:F253"/>
    <mergeCell ref="G251:G253"/>
    <mergeCell ref="H251:H253"/>
    <mergeCell ref="I251:L251"/>
    <mergeCell ref="M251:M253"/>
    <mergeCell ref="N251:N253"/>
    <mergeCell ref="O251:O253"/>
    <mergeCell ref="P251:P253"/>
    <mergeCell ref="I252:I253"/>
    <mergeCell ref="J252:L252"/>
    <mergeCell ref="B254:D254"/>
    <mergeCell ref="B269:D269"/>
    <mergeCell ref="B270:D270"/>
    <mergeCell ref="B271:D271"/>
    <mergeCell ref="A272:A275"/>
    <mergeCell ref="J286:L286"/>
    <mergeCell ref="B288:D288"/>
    <mergeCell ref="C302:D302"/>
    <mergeCell ref="B303:D303"/>
    <mergeCell ref="B304:D304"/>
    <mergeCell ref="B305:D305"/>
    <mergeCell ref="A306:A309"/>
    <mergeCell ref="B306:P306"/>
    <mergeCell ref="B307:D307"/>
    <mergeCell ref="E307:F307"/>
    <mergeCell ref="G307:I307"/>
    <mergeCell ref="J307:L307"/>
    <mergeCell ref="M307:N307"/>
    <mergeCell ref="O307:P307"/>
    <mergeCell ref="B308:D308"/>
    <mergeCell ref="E308:F308"/>
    <mergeCell ref="G308:I308"/>
    <mergeCell ref="J308:L308"/>
    <mergeCell ref="M308:N308"/>
    <mergeCell ref="O308:P308"/>
    <mergeCell ref="E309:F309"/>
    <mergeCell ref="G309:I309"/>
    <mergeCell ref="J309:L309"/>
    <mergeCell ref="M309:N309"/>
    <mergeCell ref="A340:A343"/>
    <mergeCell ref="B340:P340"/>
    <mergeCell ref="B341:D341"/>
    <mergeCell ref="E341:F341"/>
    <mergeCell ref="G341:I341"/>
    <mergeCell ref="J341:L341"/>
    <mergeCell ref="M341:N341"/>
    <mergeCell ref="O341:P341"/>
    <mergeCell ref="B342:D342"/>
    <mergeCell ref="E342:F342"/>
    <mergeCell ref="G342:I342"/>
    <mergeCell ref="J342:L342"/>
    <mergeCell ref="M342:N342"/>
    <mergeCell ref="O342:P342"/>
    <mergeCell ref="B343:D343"/>
    <mergeCell ref="E343:F343"/>
    <mergeCell ref="G343:I343"/>
    <mergeCell ref="J343:L343"/>
    <mergeCell ref="M343:N343"/>
    <mergeCell ref="O343:P343"/>
    <mergeCell ref="I319:L319"/>
    <mergeCell ref="M319:M321"/>
    <mergeCell ref="N319:N321"/>
    <mergeCell ref="O319:O321"/>
    <mergeCell ref="P319:P321"/>
    <mergeCell ref="I320:I321"/>
    <mergeCell ref="J320:L320"/>
    <mergeCell ref="B322:D322"/>
    <mergeCell ref="B339:D339"/>
    <mergeCell ref="B337:D337"/>
    <mergeCell ref="B338:D338"/>
    <mergeCell ref="A135:A138"/>
    <mergeCell ref="B136:D136"/>
    <mergeCell ref="B137:D137"/>
    <mergeCell ref="B138:D138"/>
    <mergeCell ref="E136:F136"/>
    <mergeCell ref="E137:F137"/>
    <mergeCell ref="E138:F138"/>
    <mergeCell ref="G136:I136"/>
    <mergeCell ref="G137:I137"/>
    <mergeCell ref="G138:I138"/>
    <mergeCell ref="B135:P135"/>
    <mergeCell ref="J136:L136"/>
    <mergeCell ref="J137:L137"/>
    <mergeCell ref="J138:L138"/>
    <mergeCell ref="M136:N136"/>
    <mergeCell ref="M137:N137"/>
    <mergeCell ref="M138:N138"/>
    <mergeCell ref="O136:P136"/>
    <mergeCell ref="O137:P137"/>
    <mergeCell ref="O138:P138"/>
    <mergeCell ref="A245:P245"/>
    <mergeCell ref="A246:P246"/>
    <mergeCell ref="A249:P249"/>
    <mergeCell ref="C263:D263"/>
    <mergeCell ref="C264:D264"/>
    <mergeCell ref="C265:D265"/>
    <mergeCell ref="C266:D266"/>
    <mergeCell ref="C267:D267"/>
    <mergeCell ref="B289:B292"/>
    <mergeCell ref="C289:C290"/>
    <mergeCell ref="C291:C292"/>
    <mergeCell ref="A283:P283"/>
    <mergeCell ref="A284:A288"/>
    <mergeCell ref="B284:D287"/>
    <mergeCell ref="E284:F284"/>
    <mergeCell ref="G284:L284"/>
    <mergeCell ref="M284:N284"/>
    <mergeCell ref="O284:P284"/>
    <mergeCell ref="E285:E287"/>
    <mergeCell ref="F285:F287"/>
    <mergeCell ref="G285:G287"/>
    <mergeCell ref="H285:H287"/>
    <mergeCell ref="I285:L285"/>
    <mergeCell ref="M285:M287"/>
    <mergeCell ref="B234:D234"/>
    <mergeCell ref="B220:B223"/>
    <mergeCell ref="C220:C221"/>
    <mergeCell ref="C222:C223"/>
    <mergeCell ref="B224:B225"/>
    <mergeCell ref="B226:B227"/>
    <mergeCell ref="B228:B233"/>
    <mergeCell ref="C228:D228"/>
    <mergeCell ref="C229:D229"/>
    <mergeCell ref="C230:D230"/>
    <mergeCell ref="C231:D231"/>
    <mergeCell ref="C232:D232"/>
    <mergeCell ref="C233:D233"/>
    <mergeCell ref="A211:P211"/>
    <mergeCell ref="A212:P212"/>
    <mergeCell ref="A214:P214"/>
    <mergeCell ref="A215:A219"/>
    <mergeCell ref="B215:D218"/>
    <mergeCell ref="E215:F215"/>
    <mergeCell ref="G215:L215"/>
    <mergeCell ref="M215:N215"/>
    <mergeCell ref="O215:P215"/>
    <mergeCell ref="E216:E218"/>
    <mergeCell ref="F216:F218"/>
    <mergeCell ref="G216:G218"/>
    <mergeCell ref="H216:H218"/>
    <mergeCell ref="I216:L216"/>
    <mergeCell ref="M216:M218"/>
    <mergeCell ref="N216:N218"/>
    <mergeCell ref="O216:O218"/>
    <mergeCell ref="P216:P218"/>
    <mergeCell ref="I217:I218"/>
    <mergeCell ref="J217:L217"/>
    <mergeCell ref="B219:D219"/>
    <mergeCell ref="A4:P4"/>
    <mergeCell ref="A5:P5"/>
    <mergeCell ref="A8:P8"/>
    <mergeCell ref="A9:A13"/>
    <mergeCell ref="B9:D12"/>
    <mergeCell ref="E9:F9"/>
    <mergeCell ref="G9:L9"/>
    <mergeCell ref="M9:N9"/>
    <mergeCell ref="I10:L10"/>
    <mergeCell ref="M10:M12"/>
    <mergeCell ref="N10:N12"/>
    <mergeCell ref="I11:I12"/>
    <mergeCell ref="J11:L11"/>
    <mergeCell ref="B13:D13"/>
    <mergeCell ref="O9:P9"/>
    <mergeCell ref="E10:E12"/>
    <mergeCell ref="F10:F12"/>
    <mergeCell ref="G10:G12"/>
    <mergeCell ref="H10:H12"/>
    <mergeCell ref="O10:O12"/>
    <mergeCell ref="P10:P12"/>
    <mergeCell ref="B14:B17"/>
    <mergeCell ref="C14:C15"/>
    <mergeCell ref="C16:C17"/>
    <mergeCell ref="B18:B19"/>
    <mergeCell ref="B34:D34"/>
    <mergeCell ref="B20:B21"/>
    <mergeCell ref="B22:B27"/>
    <mergeCell ref="C22:D22"/>
    <mergeCell ref="C23:D23"/>
    <mergeCell ref="C24:D24"/>
    <mergeCell ref="C25:D25"/>
    <mergeCell ref="C26:D26"/>
    <mergeCell ref="C27:D27"/>
    <mergeCell ref="B28:D28"/>
    <mergeCell ref="B29:D29"/>
    <mergeCell ref="B30:D30"/>
    <mergeCell ref="A44:A48"/>
    <mergeCell ref="B44:D47"/>
    <mergeCell ref="E44:F44"/>
    <mergeCell ref="G44:L44"/>
    <mergeCell ref="M44:N44"/>
    <mergeCell ref="B48:D48"/>
    <mergeCell ref="A39:P39"/>
    <mergeCell ref="A40:P40"/>
    <mergeCell ref="A43:P43"/>
    <mergeCell ref="O44:P44"/>
    <mergeCell ref="E45:E47"/>
    <mergeCell ref="F45:F47"/>
    <mergeCell ref="G45:G47"/>
    <mergeCell ref="H45:H47"/>
    <mergeCell ref="I45:L45"/>
    <mergeCell ref="M45:M47"/>
    <mergeCell ref="N45:N47"/>
    <mergeCell ref="O45:O47"/>
    <mergeCell ref="P45:P47"/>
    <mergeCell ref="I46:I47"/>
    <mergeCell ref="J46:L46"/>
    <mergeCell ref="B57:B62"/>
    <mergeCell ref="C57:D57"/>
    <mergeCell ref="C58:D58"/>
    <mergeCell ref="C59:D59"/>
    <mergeCell ref="C60:D60"/>
    <mergeCell ref="C61:D61"/>
    <mergeCell ref="C62:D62"/>
    <mergeCell ref="B49:B52"/>
    <mergeCell ref="C49:C50"/>
    <mergeCell ref="C51:C52"/>
    <mergeCell ref="B53:B54"/>
    <mergeCell ref="B55:B56"/>
    <mergeCell ref="B63:D63"/>
    <mergeCell ref="B64:D64"/>
    <mergeCell ref="B65:D65"/>
    <mergeCell ref="A79:A83"/>
    <mergeCell ref="B79:D82"/>
    <mergeCell ref="E79:F79"/>
    <mergeCell ref="G79:L79"/>
    <mergeCell ref="M79:N79"/>
    <mergeCell ref="B83:D83"/>
    <mergeCell ref="A74:P74"/>
    <mergeCell ref="A75:P75"/>
    <mergeCell ref="A78:P78"/>
    <mergeCell ref="O79:P79"/>
    <mergeCell ref="E80:E82"/>
    <mergeCell ref="F80:F82"/>
    <mergeCell ref="G80:G82"/>
    <mergeCell ref="H80:H82"/>
    <mergeCell ref="I80:L80"/>
    <mergeCell ref="M80:M82"/>
    <mergeCell ref="N80:N82"/>
    <mergeCell ref="O80:O82"/>
    <mergeCell ref="P80:P82"/>
    <mergeCell ref="I81:I82"/>
    <mergeCell ref="J81:L81"/>
    <mergeCell ref="B92:B97"/>
    <mergeCell ref="C92:D92"/>
    <mergeCell ref="C93:D93"/>
    <mergeCell ref="C94:D94"/>
    <mergeCell ref="C95:D95"/>
    <mergeCell ref="C96:D96"/>
    <mergeCell ref="C97:D97"/>
    <mergeCell ref="B84:B87"/>
    <mergeCell ref="C84:C85"/>
    <mergeCell ref="C86:C87"/>
    <mergeCell ref="B88:B89"/>
    <mergeCell ref="B90:B91"/>
    <mergeCell ref="B255:B258"/>
    <mergeCell ref="C255:C256"/>
    <mergeCell ref="C257:C258"/>
    <mergeCell ref="B259:B260"/>
    <mergeCell ref="B261:B262"/>
    <mergeCell ref="B263:B268"/>
    <mergeCell ref="C268:D268"/>
    <mergeCell ref="A314:P314"/>
    <mergeCell ref="A315:P315"/>
    <mergeCell ref="A280:P280"/>
    <mergeCell ref="A281:P281"/>
    <mergeCell ref="A282:P282"/>
    <mergeCell ref="B293:B294"/>
    <mergeCell ref="B295:B296"/>
    <mergeCell ref="B297:B302"/>
    <mergeCell ref="C297:D297"/>
    <mergeCell ref="C298:D298"/>
    <mergeCell ref="C299:D299"/>
    <mergeCell ref="C300:D300"/>
    <mergeCell ref="C301:D301"/>
    <mergeCell ref="N285:N287"/>
    <mergeCell ref="O285:O287"/>
    <mergeCell ref="P285:P287"/>
    <mergeCell ref="I286:I287"/>
    <mergeCell ref="A316:P316"/>
    <mergeCell ref="C334:D334"/>
    <mergeCell ref="C335:D335"/>
    <mergeCell ref="C336:D336"/>
    <mergeCell ref="B323:B326"/>
    <mergeCell ref="C323:C324"/>
    <mergeCell ref="C325:C326"/>
    <mergeCell ref="B327:B328"/>
    <mergeCell ref="B329:B330"/>
    <mergeCell ref="B331:B336"/>
    <mergeCell ref="C331:D331"/>
    <mergeCell ref="C332:D332"/>
    <mergeCell ref="C333:D333"/>
    <mergeCell ref="A317:P317"/>
    <mergeCell ref="A318:A322"/>
    <mergeCell ref="B318:D321"/>
    <mergeCell ref="E318:F318"/>
    <mergeCell ref="G318:L318"/>
    <mergeCell ref="M318:N318"/>
    <mergeCell ref="O318:P318"/>
    <mergeCell ref="E319:E321"/>
    <mergeCell ref="F319:F321"/>
    <mergeCell ref="G319:G321"/>
    <mergeCell ref="H319:H321"/>
    <mergeCell ref="A109:P109"/>
    <mergeCell ref="A110:P110"/>
    <mergeCell ref="A112:P112"/>
    <mergeCell ref="A113:A117"/>
    <mergeCell ref="B113:D116"/>
    <mergeCell ref="E113:F113"/>
    <mergeCell ref="G113:L113"/>
    <mergeCell ref="M113:N113"/>
    <mergeCell ref="O113:P113"/>
    <mergeCell ref="E114:E116"/>
    <mergeCell ref="F114:F116"/>
    <mergeCell ref="G114:G116"/>
    <mergeCell ref="H114:H116"/>
    <mergeCell ref="I114:L114"/>
    <mergeCell ref="M114:M116"/>
    <mergeCell ref="N114:N116"/>
    <mergeCell ref="O114:O116"/>
    <mergeCell ref="P114:P116"/>
    <mergeCell ref="I115:I116"/>
    <mergeCell ref="J115:L115"/>
    <mergeCell ref="B117:D117"/>
    <mergeCell ref="A111:P111"/>
    <mergeCell ref="B134:D134"/>
    <mergeCell ref="B118:B121"/>
    <mergeCell ref="C118:C119"/>
    <mergeCell ref="C120:C121"/>
    <mergeCell ref="B122:B123"/>
    <mergeCell ref="B124:B125"/>
    <mergeCell ref="B126:B131"/>
    <mergeCell ref="C126:D126"/>
    <mergeCell ref="C127:D127"/>
    <mergeCell ref="C128:D128"/>
    <mergeCell ref="C129:D129"/>
    <mergeCell ref="C130:D130"/>
    <mergeCell ref="C131:D131"/>
    <mergeCell ref="B132:D132"/>
    <mergeCell ref="B133:D133"/>
    <mergeCell ref="A177:P177"/>
    <mergeCell ref="A178:P178"/>
    <mergeCell ref="A180:P180"/>
    <mergeCell ref="A181:A185"/>
    <mergeCell ref="B181:D184"/>
    <mergeCell ref="E181:F181"/>
    <mergeCell ref="G181:L181"/>
    <mergeCell ref="M181:N181"/>
    <mergeCell ref="O181:P181"/>
    <mergeCell ref="E182:E184"/>
    <mergeCell ref="F182:F184"/>
    <mergeCell ref="G182:G184"/>
    <mergeCell ref="H182:H184"/>
    <mergeCell ref="I182:L182"/>
    <mergeCell ref="M182:M184"/>
    <mergeCell ref="N182:N184"/>
    <mergeCell ref="O182:O184"/>
    <mergeCell ref="P182:P184"/>
    <mergeCell ref="I183:I184"/>
    <mergeCell ref="J183:L183"/>
    <mergeCell ref="B185:D185"/>
    <mergeCell ref="B186:B189"/>
    <mergeCell ref="C186:C187"/>
    <mergeCell ref="C188:C189"/>
    <mergeCell ref="B190:B191"/>
    <mergeCell ref="B192:B193"/>
    <mergeCell ref="B194:B199"/>
    <mergeCell ref="C194:D194"/>
    <mergeCell ref="C195:D195"/>
    <mergeCell ref="C196:D196"/>
    <mergeCell ref="C197:D197"/>
    <mergeCell ref="C198:D198"/>
    <mergeCell ref="C199:D199"/>
    <mergeCell ref="B200:D200"/>
    <mergeCell ref="B201:D201"/>
    <mergeCell ref="B202:D202"/>
    <mergeCell ref="A203:A206"/>
    <mergeCell ref="B203:P203"/>
    <mergeCell ref="B204:D204"/>
    <mergeCell ref="E204:F204"/>
    <mergeCell ref="G204:I204"/>
    <mergeCell ref="J204:L204"/>
    <mergeCell ref="M204:N204"/>
    <mergeCell ref="O204:P204"/>
    <mergeCell ref="B205:D205"/>
    <mergeCell ref="E205:F205"/>
    <mergeCell ref="G205:I205"/>
    <mergeCell ref="J205:L205"/>
    <mergeCell ref="M205:N205"/>
    <mergeCell ref="O205:P205"/>
    <mergeCell ref="B206:D206"/>
    <mergeCell ref="E206:F206"/>
    <mergeCell ref="G206:I206"/>
    <mergeCell ref="J206:L206"/>
    <mergeCell ref="M206:N206"/>
    <mergeCell ref="O206:P206"/>
    <mergeCell ref="A143:P143"/>
    <mergeCell ref="A144:P144"/>
    <mergeCell ref="A146:P146"/>
    <mergeCell ref="A147:A151"/>
    <mergeCell ref="B147:D150"/>
    <mergeCell ref="E147:F147"/>
    <mergeCell ref="G147:L147"/>
    <mergeCell ref="M147:N147"/>
    <mergeCell ref="O147:P147"/>
    <mergeCell ref="E148:E150"/>
    <mergeCell ref="F148:F150"/>
    <mergeCell ref="G148:G150"/>
    <mergeCell ref="H148:H150"/>
    <mergeCell ref="I148:L148"/>
    <mergeCell ref="M148:M150"/>
    <mergeCell ref="N148:N150"/>
    <mergeCell ref="O148:O150"/>
    <mergeCell ref="P148:P150"/>
    <mergeCell ref="I149:I150"/>
    <mergeCell ref="J149:L149"/>
    <mergeCell ref="B151:D151"/>
    <mergeCell ref="B152:B155"/>
    <mergeCell ref="C152:C153"/>
    <mergeCell ref="C154:C155"/>
    <mergeCell ref="B156:B157"/>
    <mergeCell ref="B158:B159"/>
    <mergeCell ref="B160:B165"/>
    <mergeCell ref="C160:D160"/>
    <mergeCell ref="C161:D161"/>
    <mergeCell ref="C162:D162"/>
    <mergeCell ref="C163:D163"/>
    <mergeCell ref="C164:D164"/>
    <mergeCell ref="C165:D165"/>
    <mergeCell ref="B166:D166"/>
    <mergeCell ref="B167:D167"/>
    <mergeCell ref="B168:D168"/>
    <mergeCell ref="A169:A172"/>
    <mergeCell ref="B169:P169"/>
    <mergeCell ref="B170:D170"/>
    <mergeCell ref="E170:F170"/>
    <mergeCell ref="G170:I170"/>
    <mergeCell ref="J170:L170"/>
    <mergeCell ref="M170:N170"/>
    <mergeCell ref="O170:P170"/>
    <mergeCell ref="B171:D171"/>
    <mergeCell ref="E171:F171"/>
    <mergeCell ref="G171:I171"/>
    <mergeCell ref="J171:L171"/>
    <mergeCell ref="M171:N171"/>
    <mergeCell ref="O171:P171"/>
    <mergeCell ref="B172:D172"/>
    <mergeCell ref="E172:F172"/>
    <mergeCell ref="G172:I172"/>
    <mergeCell ref="J172:L172"/>
    <mergeCell ref="M172:N172"/>
    <mergeCell ref="O172:P172"/>
    <mergeCell ref="A348:P348"/>
    <mergeCell ref="A349:P349"/>
    <mergeCell ref="A350:P350"/>
    <mergeCell ref="A351:P351"/>
    <mergeCell ref="A352:A356"/>
    <mergeCell ref="B352:D355"/>
    <mergeCell ref="E352:F352"/>
    <mergeCell ref="G352:L352"/>
    <mergeCell ref="M352:N352"/>
    <mergeCell ref="O352:P352"/>
    <mergeCell ref="E353:E355"/>
    <mergeCell ref="F353:F355"/>
    <mergeCell ref="G353:G355"/>
    <mergeCell ref="H353:H355"/>
    <mergeCell ref="I353:L353"/>
    <mergeCell ref="M353:M355"/>
    <mergeCell ref="N353:N355"/>
    <mergeCell ref="O353:O355"/>
    <mergeCell ref="P353:P355"/>
    <mergeCell ref="I354:I355"/>
    <mergeCell ref="J354:L354"/>
    <mergeCell ref="B356:D356"/>
    <mergeCell ref="B357:B360"/>
    <mergeCell ref="C357:C358"/>
    <mergeCell ref="C359:C360"/>
    <mergeCell ref="B361:B362"/>
    <mergeCell ref="B363:B364"/>
    <mergeCell ref="B365:B370"/>
    <mergeCell ref="C365:D365"/>
    <mergeCell ref="C366:D366"/>
    <mergeCell ref="C367:D367"/>
    <mergeCell ref="C368:D368"/>
    <mergeCell ref="C369:D369"/>
    <mergeCell ref="C370:D370"/>
    <mergeCell ref="B371:D371"/>
    <mergeCell ref="B372:D372"/>
    <mergeCell ref="B373:D373"/>
    <mergeCell ref="A374:A377"/>
    <mergeCell ref="B374:P374"/>
    <mergeCell ref="B375:D375"/>
    <mergeCell ref="E375:F375"/>
    <mergeCell ref="G375:I375"/>
    <mergeCell ref="J375:L375"/>
    <mergeCell ref="M375:N375"/>
    <mergeCell ref="O375:P375"/>
    <mergeCell ref="B376:D376"/>
    <mergeCell ref="E376:F376"/>
    <mergeCell ref="G376:I376"/>
    <mergeCell ref="J376:L376"/>
    <mergeCell ref="M376:N376"/>
    <mergeCell ref="O376:P376"/>
    <mergeCell ref="B377:D377"/>
    <mergeCell ref="E377:F377"/>
    <mergeCell ref="G377:I377"/>
    <mergeCell ref="J377:L377"/>
    <mergeCell ref="M377:N377"/>
    <mergeCell ref="O377:P377"/>
    <mergeCell ref="A382:P382"/>
    <mergeCell ref="A383:P383"/>
    <mergeCell ref="A384:P384"/>
    <mergeCell ref="A385:P385"/>
    <mergeCell ref="A386:A390"/>
    <mergeCell ref="B386:D389"/>
    <mergeCell ref="E386:F386"/>
    <mergeCell ref="G386:L386"/>
    <mergeCell ref="M386:N386"/>
    <mergeCell ref="O386:P386"/>
    <mergeCell ref="E387:E389"/>
    <mergeCell ref="F387:F389"/>
    <mergeCell ref="G387:G389"/>
    <mergeCell ref="H387:H389"/>
    <mergeCell ref="I387:L387"/>
    <mergeCell ref="M387:M389"/>
    <mergeCell ref="N387:N389"/>
    <mergeCell ref="O387:O389"/>
    <mergeCell ref="P387:P389"/>
    <mergeCell ref="I388:I389"/>
    <mergeCell ref="J388:L388"/>
    <mergeCell ref="B390:D390"/>
    <mergeCell ref="B391:B394"/>
    <mergeCell ref="C391:C392"/>
    <mergeCell ref="C393:C394"/>
    <mergeCell ref="B395:B396"/>
    <mergeCell ref="B397:B398"/>
    <mergeCell ref="B399:B404"/>
    <mergeCell ref="C399:D399"/>
    <mergeCell ref="C400:D400"/>
    <mergeCell ref="C401:D401"/>
    <mergeCell ref="C402:D402"/>
    <mergeCell ref="C403:D403"/>
    <mergeCell ref="C404:D404"/>
    <mergeCell ref="B405:D405"/>
    <mergeCell ref="B406:D406"/>
    <mergeCell ref="B407:D407"/>
    <mergeCell ref="A408:A411"/>
    <mergeCell ref="B408:P408"/>
    <mergeCell ref="B409:D409"/>
    <mergeCell ref="E409:F409"/>
    <mergeCell ref="G409:I409"/>
    <mergeCell ref="J409:L409"/>
    <mergeCell ref="M409:N409"/>
    <mergeCell ref="O409:P409"/>
    <mergeCell ref="B410:D410"/>
    <mergeCell ref="E410:F410"/>
    <mergeCell ref="G410:I410"/>
    <mergeCell ref="J410:L410"/>
    <mergeCell ref="M410:N410"/>
    <mergeCell ref="O410:P410"/>
    <mergeCell ref="B411:D411"/>
    <mergeCell ref="E411:F411"/>
    <mergeCell ref="G411:I411"/>
    <mergeCell ref="J411:L411"/>
    <mergeCell ref="M411:N411"/>
    <mergeCell ref="O411:P411"/>
  </mergeCells>
  <pageMargins left="0.51181102362204722" right="0.11811023622047245" top="0.55118110236220474" bottom="0.15748031496062992" header="0.31496062992125984" footer="0.11811023622047245"/>
  <pageSetup paperSize="9" scale="74" orientation="landscape" r:id="rId1"/>
  <rowBreaks count="11" manualBreakCount="11">
    <brk id="35" max="15" man="1"/>
    <brk id="70" max="15" man="1"/>
    <brk id="105" max="15" man="1"/>
    <brk id="139" max="15" man="1"/>
    <brk id="173" max="15" man="1"/>
    <brk id="207" max="15" man="1"/>
    <brk id="241" max="15" man="1"/>
    <brk id="276" max="15" man="1"/>
    <brk id="310" max="15" man="1"/>
    <brk id="344" max="15" man="1"/>
    <brk id="378" max="1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view="pageBreakPreview" topLeftCell="A7" zoomScale="93" zoomScaleNormal="100" zoomScaleSheetLayoutView="93" workbookViewId="0">
      <selection activeCell="A4" sqref="A4:D4"/>
    </sheetView>
  </sheetViews>
  <sheetFormatPr defaultRowHeight="16.5" customHeight="1" x14ac:dyDescent="0.2"/>
  <cols>
    <col min="1" max="1" width="6.140625" customWidth="1"/>
    <col min="2" max="2" width="34.42578125" customWidth="1"/>
    <col min="3" max="3" width="62.140625" customWidth="1"/>
    <col min="4" max="4" width="29.28515625" customWidth="1"/>
  </cols>
  <sheetData>
    <row r="1" spans="1:5" ht="16.5" customHeight="1" x14ac:dyDescent="0.25">
      <c r="A1" s="5"/>
      <c r="B1" s="5"/>
      <c r="C1" s="5"/>
      <c r="D1" s="12" t="s">
        <v>12</v>
      </c>
      <c r="E1" s="1"/>
    </row>
    <row r="2" spans="1:5" ht="24" customHeight="1" x14ac:dyDescent="0.2">
      <c r="A2" s="2"/>
      <c r="B2" s="2"/>
      <c r="C2" s="2"/>
      <c r="D2" s="241" t="s">
        <v>418</v>
      </c>
      <c r="E2" s="3"/>
    </row>
    <row r="3" spans="1:5" ht="16.5" customHeight="1" x14ac:dyDescent="0.2">
      <c r="A3" s="2"/>
      <c r="B3" s="2"/>
      <c r="C3" s="2"/>
      <c r="D3" s="12" t="s">
        <v>0</v>
      </c>
      <c r="E3" s="3"/>
    </row>
    <row r="4" spans="1:5" ht="57.75" customHeight="1" x14ac:dyDescent="0.25">
      <c r="A4" s="701" t="s">
        <v>425</v>
      </c>
      <c r="B4" s="702"/>
      <c r="C4" s="702"/>
      <c r="D4" s="702"/>
      <c r="E4" s="4"/>
    </row>
    <row r="5" spans="1:5" ht="16.5" customHeight="1" x14ac:dyDescent="0.25">
      <c r="A5" s="4"/>
      <c r="B5" s="139"/>
      <c r="C5" s="235" t="s">
        <v>13</v>
      </c>
      <c r="D5" s="83"/>
      <c r="E5" s="4"/>
    </row>
    <row r="6" spans="1:5" ht="16.5" customHeight="1" x14ac:dyDescent="0.2">
      <c r="A6" s="7"/>
      <c r="B6" s="7"/>
      <c r="C6" s="236" t="s">
        <v>11</v>
      </c>
      <c r="D6" s="83"/>
      <c r="E6" s="8"/>
    </row>
    <row r="7" spans="1:5" ht="16.5" customHeight="1" x14ac:dyDescent="0.25">
      <c r="A7" s="1"/>
      <c r="B7" s="1"/>
      <c r="C7" s="1"/>
      <c r="D7" s="1"/>
      <c r="E7" s="1"/>
    </row>
    <row r="8" spans="1:5" ht="64.5" customHeight="1" x14ac:dyDescent="0.2">
      <c r="A8" s="140" t="s">
        <v>1</v>
      </c>
      <c r="B8" s="13" t="s">
        <v>6</v>
      </c>
      <c r="C8" s="14" t="s">
        <v>7</v>
      </c>
      <c r="D8" s="13" t="s">
        <v>8</v>
      </c>
      <c r="E8" s="10"/>
    </row>
    <row r="9" spans="1:5" ht="47.25" customHeight="1" x14ac:dyDescent="0.25">
      <c r="A9" s="703" t="s">
        <v>2</v>
      </c>
      <c r="B9" s="706" t="s">
        <v>9</v>
      </c>
      <c r="C9" s="15" t="s">
        <v>14</v>
      </c>
      <c r="D9" s="698" t="s">
        <v>386</v>
      </c>
      <c r="E9" s="9"/>
    </row>
    <row r="10" spans="1:5" ht="48.75" customHeight="1" x14ac:dyDescent="0.25">
      <c r="A10" s="704"/>
      <c r="B10" s="706"/>
      <c r="C10" s="16" t="s">
        <v>15</v>
      </c>
      <c r="D10" s="699"/>
      <c r="E10" s="9"/>
    </row>
    <row r="11" spans="1:5" ht="44.25" customHeight="1" x14ac:dyDescent="0.25">
      <c r="A11" s="705"/>
      <c r="B11" s="706"/>
      <c r="C11" s="76" t="s">
        <v>16</v>
      </c>
      <c r="D11" s="700"/>
      <c r="E11" s="9"/>
    </row>
    <row r="12" spans="1:5" ht="69.75" customHeight="1" x14ac:dyDescent="0.2">
      <c r="A12" s="237" t="s">
        <v>3</v>
      </c>
      <c r="B12" s="238" t="s">
        <v>423</v>
      </c>
      <c r="C12" s="391" t="s">
        <v>137</v>
      </c>
      <c r="D12" s="391" t="s">
        <v>137</v>
      </c>
      <c r="E12" s="9"/>
    </row>
    <row r="13" spans="1:5" ht="52.5" customHeight="1" x14ac:dyDescent="0.2">
      <c r="A13" s="237" t="s">
        <v>4</v>
      </c>
      <c r="B13" s="238" t="s">
        <v>424</v>
      </c>
      <c r="C13" s="242" t="s">
        <v>137</v>
      </c>
      <c r="D13" s="242" t="s">
        <v>137</v>
      </c>
      <c r="E13" s="9"/>
    </row>
    <row r="14" spans="1:5" ht="49.5" customHeight="1" x14ac:dyDescent="0.25">
      <c r="A14" s="696" t="s">
        <v>5</v>
      </c>
      <c r="B14" s="697" t="s">
        <v>10</v>
      </c>
      <c r="C14" s="15" t="s">
        <v>14</v>
      </c>
      <c r="D14" s="698" t="s">
        <v>386</v>
      </c>
      <c r="E14" s="9"/>
    </row>
    <row r="15" spans="1:5" ht="61.5" customHeight="1" x14ac:dyDescent="0.25">
      <c r="A15" s="696"/>
      <c r="B15" s="697"/>
      <c r="C15" s="16" t="s">
        <v>15</v>
      </c>
      <c r="D15" s="699"/>
      <c r="E15" s="1"/>
    </row>
    <row r="16" spans="1:5" ht="52.5" customHeight="1" x14ac:dyDescent="0.25">
      <c r="A16" s="696"/>
      <c r="B16" s="697"/>
      <c r="C16" s="76" t="s">
        <v>16</v>
      </c>
      <c r="D16" s="700"/>
      <c r="E16" s="1"/>
    </row>
    <row r="17" spans="1:4" ht="16.5" customHeight="1" x14ac:dyDescent="0.25">
      <c r="A17" s="5"/>
      <c r="B17" s="5"/>
      <c r="C17" s="5"/>
      <c r="D17" s="12"/>
    </row>
  </sheetData>
  <mergeCells count="7">
    <mergeCell ref="A14:A16"/>
    <mergeCell ref="B14:B16"/>
    <mergeCell ref="D14:D16"/>
    <mergeCell ref="A4:D4"/>
    <mergeCell ref="A9:A11"/>
    <mergeCell ref="B9:B11"/>
    <mergeCell ref="D9:D11"/>
  </mergeCells>
  <hyperlinks>
    <hyperlink ref="D9" r:id="rId1"/>
    <hyperlink ref="D14" r:id="rId2"/>
  </hyperlinks>
  <pageMargins left="0.70866141732283472" right="0.31496062992125984" top="0.35433070866141736" bottom="0.35433070866141736" header="0.31496062992125984" footer="0"/>
  <pageSetup paperSize="9" scale="84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view="pageBreakPreview" topLeftCell="A4" zoomScale="71" zoomScaleNormal="70" zoomScaleSheetLayoutView="71" workbookViewId="0"/>
  </sheetViews>
  <sheetFormatPr defaultColWidth="12.7109375" defaultRowHeight="15" x14ac:dyDescent="0.2"/>
  <cols>
    <col min="1" max="1" width="6.85546875" style="244" customWidth="1"/>
    <col min="2" max="2" width="70.85546875" style="244" customWidth="1"/>
    <col min="3" max="3" width="44.5703125" style="246" customWidth="1"/>
    <col min="4" max="16384" width="12.7109375" style="244"/>
  </cols>
  <sheetData>
    <row r="1" spans="1:3" x14ac:dyDescent="0.2">
      <c r="C1" s="245" t="s">
        <v>12</v>
      </c>
    </row>
    <row r="2" spans="1:3" ht="30" x14ac:dyDescent="0.2">
      <c r="C2" s="243" t="s">
        <v>418</v>
      </c>
    </row>
    <row r="3" spans="1:3" x14ac:dyDescent="0.2">
      <c r="C3" s="245" t="s">
        <v>64</v>
      </c>
    </row>
    <row r="5" spans="1:3" s="247" customFormat="1" ht="15.75" x14ac:dyDescent="0.25">
      <c r="A5" s="707"/>
      <c r="B5" s="707"/>
      <c r="C5" s="707"/>
    </row>
    <row r="6" spans="1:3" ht="52.5" customHeight="1" x14ac:dyDescent="0.2">
      <c r="A6" s="708" t="s">
        <v>426</v>
      </c>
      <c r="B6" s="708"/>
      <c r="C6" s="708"/>
    </row>
    <row r="7" spans="1:3" s="248" customFormat="1" ht="20.25" customHeight="1" x14ac:dyDescent="0.25">
      <c r="A7" s="709" t="s">
        <v>427</v>
      </c>
      <c r="B7" s="709"/>
      <c r="C7" s="709"/>
    </row>
    <row r="9" spans="1:3" ht="42.75" customHeight="1" x14ac:dyDescent="0.2">
      <c r="A9" s="249" t="s">
        <v>342</v>
      </c>
      <c r="B9" s="249" t="s">
        <v>6</v>
      </c>
      <c r="C9" s="249" t="s">
        <v>343</v>
      </c>
    </row>
    <row r="10" spans="1:3" ht="36.75" customHeight="1" x14ac:dyDescent="0.2">
      <c r="A10" s="249">
        <v>1</v>
      </c>
      <c r="B10" s="250" t="s">
        <v>344</v>
      </c>
      <c r="C10" s="251" t="s">
        <v>386</v>
      </c>
    </row>
    <row r="11" spans="1:3" ht="50.25" customHeight="1" x14ac:dyDescent="0.2">
      <c r="A11" s="249">
        <v>2</v>
      </c>
      <c r="B11" s="250" t="s">
        <v>428</v>
      </c>
      <c r="C11" s="251" t="s">
        <v>386</v>
      </c>
    </row>
    <row r="12" spans="1:3" ht="58.5" customHeight="1" x14ac:dyDescent="0.2">
      <c r="A12" s="249">
        <v>3</v>
      </c>
      <c r="B12" s="250" t="s">
        <v>429</v>
      </c>
      <c r="C12" s="251" t="s">
        <v>386</v>
      </c>
    </row>
    <row r="13" spans="1:3" ht="59.25" customHeight="1" x14ac:dyDescent="0.2">
      <c r="A13" s="249">
        <v>4</v>
      </c>
      <c r="B13" s="250" t="s">
        <v>430</v>
      </c>
      <c r="C13" s="251" t="s">
        <v>386</v>
      </c>
    </row>
    <row r="14" spans="1:3" ht="61.5" customHeight="1" x14ac:dyDescent="0.2">
      <c r="A14" s="249">
        <v>5</v>
      </c>
      <c r="B14" s="250" t="s">
        <v>431</v>
      </c>
      <c r="C14" s="251" t="s">
        <v>386</v>
      </c>
    </row>
    <row r="15" spans="1:3" ht="43.5" customHeight="1" x14ac:dyDescent="0.2">
      <c r="A15" s="249">
        <v>6</v>
      </c>
      <c r="B15" s="250" t="s">
        <v>432</v>
      </c>
      <c r="C15" s="251" t="s">
        <v>386</v>
      </c>
    </row>
    <row r="16" spans="1:3" ht="53.25" customHeight="1" x14ac:dyDescent="0.2">
      <c r="A16" s="249">
        <v>7</v>
      </c>
      <c r="B16" s="250" t="s">
        <v>433</v>
      </c>
      <c r="C16" s="251" t="s">
        <v>386</v>
      </c>
    </row>
    <row r="17" spans="1:3" ht="50.25" customHeight="1" x14ac:dyDescent="0.2">
      <c r="A17" s="249">
        <v>8</v>
      </c>
      <c r="B17" s="250" t="s">
        <v>434</v>
      </c>
      <c r="C17" s="251" t="s">
        <v>386</v>
      </c>
    </row>
    <row r="18" spans="1:3" ht="49.5" customHeight="1" x14ac:dyDescent="0.2">
      <c r="A18" s="249">
        <v>9</v>
      </c>
      <c r="B18" s="250" t="s">
        <v>345</v>
      </c>
      <c r="C18" s="251" t="s">
        <v>386</v>
      </c>
    </row>
    <row r="19" spans="1:3" ht="50.25" customHeight="1" x14ac:dyDescent="0.2">
      <c r="A19" s="249">
        <v>10</v>
      </c>
      <c r="B19" s="250" t="s">
        <v>346</v>
      </c>
      <c r="C19" s="251" t="s">
        <v>386</v>
      </c>
    </row>
    <row r="20" spans="1:3" ht="38.25" customHeight="1" x14ac:dyDescent="0.25">
      <c r="A20" s="710" t="s">
        <v>483</v>
      </c>
      <c r="B20" s="710"/>
      <c r="C20" s="710"/>
    </row>
  </sheetData>
  <sheetProtection formatCells="0" formatColumns="0" formatRows="0"/>
  <mergeCells count="4">
    <mergeCell ref="A5:C5"/>
    <mergeCell ref="A6:C6"/>
    <mergeCell ref="A7:C7"/>
    <mergeCell ref="A20:C20"/>
  </mergeCells>
  <hyperlinks>
    <hyperlink ref="C10" r:id="rId1"/>
    <hyperlink ref="C11" r:id="rId2"/>
    <hyperlink ref="C12" r:id="rId3"/>
    <hyperlink ref="C13" r:id="rId4"/>
    <hyperlink ref="C14" r:id="rId5"/>
    <hyperlink ref="C15" r:id="rId6"/>
    <hyperlink ref="C16" r:id="rId7"/>
    <hyperlink ref="C17" r:id="rId8"/>
    <hyperlink ref="C18:C19" r:id="rId9" display="https://stankomash.konar.ru/raskrytie-informacii/"/>
  </hyperlinks>
  <pageMargins left="0.51181102362204722" right="0" top="0.55118110236220474" bottom="0.15748031496062992" header="0.31496062992125984" footer="0"/>
  <pageSetup paperSize="9" scale="70" orientation="portrait" r:id="rId1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4" zoomScale="82" zoomScaleNormal="82" zoomScaleSheetLayoutView="86" workbookViewId="0">
      <selection activeCell="E11" sqref="E11"/>
    </sheetView>
  </sheetViews>
  <sheetFormatPr defaultColWidth="12.7109375" defaultRowHeight="12.75" x14ac:dyDescent="0.2"/>
  <cols>
    <col min="1" max="1" width="11.7109375" style="252" customWidth="1"/>
    <col min="2" max="2" width="12.28515625" style="252" customWidth="1"/>
    <col min="3" max="3" width="11.28515625" style="252" customWidth="1"/>
    <col min="4" max="4" width="39.5703125" style="252" customWidth="1"/>
    <col min="5" max="5" width="36.28515625" style="252" customWidth="1"/>
    <col min="6" max="6" width="20.5703125" style="252" customWidth="1"/>
    <col min="7" max="7" width="22.28515625" style="252" customWidth="1"/>
    <col min="8" max="8" width="16.85546875" style="252" customWidth="1"/>
    <col min="9" max="9" width="28.5703125" style="252" customWidth="1"/>
    <col min="10" max="16384" width="12.7109375" style="252"/>
  </cols>
  <sheetData>
    <row r="1" spans="1:9" x14ac:dyDescent="0.2">
      <c r="I1" s="253" t="s">
        <v>312</v>
      </c>
    </row>
    <row r="2" spans="1:9" ht="22.5" x14ac:dyDescent="0.2">
      <c r="I2" s="241" t="s">
        <v>418</v>
      </c>
    </row>
    <row r="3" spans="1:9" x14ac:dyDescent="0.2">
      <c r="I3" s="253" t="s">
        <v>0</v>
      </c>
    </row>
    <row r="4" spans="1:9" s="244" customFormat="1" ht="15" x14ac:dyDescent="0.2"/>
    <row r="5" spans="1:9" s="247" customFormat="1" ht="51.75" customHeight="1" x14ac:dyDescent="0.25">
      <c r="A5" s="711" t="s">
        <v>422</v>
      </c>
      <c r="B5" s="712"/>
      <c r="C5" s="712"/>
      <c r="D5" s="712"/>
      <c r="E5" s="712"/>
      <c r="F5" s="712"/>
      <c r="G5" s="712"/>
      <c r="H5" s="712"/>
      <c r="I5" s="712"/>
    </row>
    <row r="6" spans="1:9" s="248" customFormat="1" ht="15.75" customHeight="1" x14ac:dyDescent="0.25">
      <c r="A6" s="713" t="s">
        <v>435</v>
      </c>
      <c r="B6" s="713"/>
      <c r="C6" s="713"/>
      <c r="D6" s="713"/>
      <c r="E6" s="713"/>
      <c r="F6" s="713"/>
      <c r="G6" s="713"/>
      <c r="H6" s="713"/>
      <c r="I6" s="713"/>
    </row>
    <row r="7" spans="1:9" s="254" customFormat="1" ht="11.25" customHeight="1" x14ac:dyDescent="0.2">
      <c r="B7" s="255"/>
      <c r="C7" s="255"/>
      <c r="F7" s="269" t="s">
        <v>11</v>
      </c>
      <c r="G7" s="256"/>
      <c r="H7" s="256"/>
    </row>
    <row r="8" spans="1:9" s="244" customFormat="1" ht="15" x14ac:dyDescent="0.2"/>
    <row r="9" spans="1:9" s="259" customFormat="1" ht="134.25" customHeight="1" x14ac:dyDescent="0.2">
      <c r="A9" s="257" t="s">
        <v>304</v>
      </c>
      <c r="B9" s="257" t="s">
        <v>305</v>
      </c>
      <c r="C9" s="257" t="s">
        <v>306</v>
      </c>
      <c r="D9" s="258" t="s">
        <v>307</v>
      </c>
      <c r="E9" s="258" t="s">
        <v>308</v>
      </c>
      <c r="F9" s="258" t="s">
        <v>309</v>
      </c>
      <c r="G9" s="258" t="s">
        <v>310</v>
      </c>
      <c r="H9" s="258" t="s">
        <v>420</v>
      </c>
      <c r="I9" s="258" t="s">
        <v>421</v>
      </c>
    </row>
    <row r="10" spans="1:9" s="261" customFormat="1" x14ac:dyDescent="0.2">
      <c r="A10" s="260">
        <v>1</v>
      </c>
      <c r="B10" s="260">
        <v>2</v>
      </c>
      <c r="C10" s="260">
        <v>3</v>
      </c>
      <c r="D10" s="260">
        <v>4</v>
      </c>
      <c r="E10" s="260">
        <v>5</v>
      </c>
      <c r="F10" s="260">
        <v>6</v>
      </c>
      <c r="G10" s="260">
        <v>7</v>
      </c>
      <c r="H10" s="260">
        <v>8</v>
      </c>
      <c r="I10" s="260">
        <v>9</v>
      </c>
    </row>
    <row r="11" spans="1:9" ht="409.5" customHeight="1" x14ac:dyDescent="0.2">
      <c r="A11" s="262" t="s">
        <v>329</v>
      </c>
      <c r="B11" s="263" t="s">
        <v>101</v>
      </c>
      <c r="C11" s="264" t="s">
        <v>387</v>
      </c>
      <c r="D11" s="268" t="s">
        <v>388</v>
      </c>
      <c r="E11" s="265" t="s">
        <v>389</v>
      </c>
      <c r="F11" s="265" t="s">
        <v>390</v>
      </c>
      <c r="G11" s="266" t="s">
        <v>393</v>
      </c>
      <c r="H11" s="267" t="s">
        <v>137</v>
      </c>
      <c r="I11" s="249" t="s">
        <v>137</v>
      </c>
    </row>
    <row r="13" spans="1:9" x14ac:dyDescent="0.2">
      <c r="A13" s="252" t="s">
        <v>311</v>
      </c>
    </row>
    <row r="16" spans="1:9" ht="15" customHeight="1" x14ac:dyDescent="0.2"/>
  </sheetData>
  <sheetProtection formatCells="0" formatColumns="0" formatRows="0"/>
  <mergeCells count="2">
    <mergeCell ref="A5:I5"/>
    <mergeCell ref="A6:I6"/>
  </mergeCells>
  <pageMargins left="0.11811023622047245" right="0" top="0.55118110236220474" bottom="0.15748031496062992" header="0.31496062992125984" footer="0"/>
  <pageSetup paperSize="9" scale="7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view="pageBreakPreview" zoomScale="80" zoomScaleSheetLayoutView="80" workbookViewId="0">
      <selection activeCell="A6" sqref="A6:J6"/>
    </sheetView>
  </sheetViews>
  <sheetFormatPr defaultColWidth="11.42578125" defaultRowHeight="11.25" x14ac:dyDescent="0.2"/>
  <cols>
    <col min="1" max="1" width="5" style="174" customWidth="1"/>
    <col min="2" max="2" width="35.140625" style="174" customWidth="1"/>
    <col min="3" max="3" width="12.85546875" style="174" customWidth="1"/>
    <col min="4" max="4" width="15.140625" style="174" customWidth="1"/>
    <col min="5" max="5" width="10.140625" style="174" customWidth="1"/>
    <col min="6" max="6" width="11.85546875" style="174" customWidth="1"/>
    <col min="7" max="7" width="10.5703125" style="174" customWidth="1"/>
    <col min="8" max="8" width="18.7109375" style="174" customWidth="1"/>
    <col min="9" max="9" width="22.140625" style="174" customWidth="1"/>
    <col min="10" max="10" width="23.85546875" style="174" customWidth="1"/>
    <col min="11" max="16384" width="11.42578125" style="174"/>
  </cols>
  <sheetData>
    <row r="1" spans="1:10" s="192" customFormat="1" ht="13.5" customHeight="1" x14ac:dyDescent="0.2">
      <c r="A1" s="205"/>
      <c r="B1" s="205"/>
      <c r="C1" s="175"/>
      <c r="D1" s="175"/>
      <c r="E1" s="175"/>
      <c r="F1" s="175"/>
      <c r="G1" s="175"/>
      <c r="H1" s="175"/>
      <c r="I1" s="175"/>
      <c r="J1" s="270" t="s">
        <v>347</v>
      </c>
    </row>
    <row r="2" spans="1:10" ht="20.25" customHeight="1" x14ac:dyDescent="0.2">
      <c r="J2" s="241" t="s">
        <v>418</v>
      </c>
    </row>
    <row r="3" spans="1:10" ht="10.5" customHeight="1" x14ac:dyDescent="0.2">
      <c r="J3" s="271" t="s">
        <v>0</v>
      </c>
    </row>
    <row r="5" spans="1:10" ht="36" customHeight="1" x14ac:dyDescent="0.2">
      <c r="A5" s="708" t="s">
        <v>419</v>
      </c>
      <c r="B5" s="482"/>
      <c r="C5" s="482"/>
      <c r="D5" s="482"/>
      <c r="E5" s="482"/>
      <c r="F5" s="482"/>
      <c r="G5" s="482"/>
      <c r="H5" s="482"/>
      <c r="I5" s="482"/>
      <c r="J5" s="482"/>
    </row>
    <row r="6" spans="1:10" ht="33" customHeight="1" x14ac:dyDescent="0.2">
      <c r="A6" s="708" t="s">
        <v>630</v>
      </c>
      <c r="B6" s="482"/>
      <c r="C6" s="482"/>
      <c r="D6" s="482"/>
      <c r="E6" s="482"/>
      <c r="F6" s="482"/>
      <c r="G6" s="482"/>
      <c r="H6" s="482"/>
      <c r="I6" s="482"/>
      <c r="J6" s="482"/>
    </row>
    <row r="7" spans="1:10" ht="20.25" customHeight="1" x14ac:dyDescent="0.2">
      <c r="A7" s="714" t="s">
        <v>382</v>
      </c>
      <c r="B7" s="714"/>
      <c r="C7" s="714"/>
      <c r="D7" s="714"/>
      <c r="E7" s="714"/>
      <c r="F7" s="714"/>
      <c r="G7" s="714"/>
      <c r="H7" s="714"/>
      <c r="I7" s="714"/>
      <c r="J7" s="714"/>
    </row>
    <row r="8" spans="1:10" ht="6.75" customHeight="1" x14ac:dyDescent="0.2">
      <c r="A8" s="272"/>
      <c r="B8" s="252"/>
      <c r="C8" s="252"/>
      <c r="D8" s="252"/>
      <c r="E8" s="252"/>
      <c r="F8" s="252"/>
      <c r="G8" s="252"/>
      <c r="H8" s="252"/>
      <c r="I8" s="252"/>
      <c r="J8" s="252"/>
    </row>
    <row r="9" spans="1:10" ht="50.25" customHeight="1" x14ac:dyDescent="0.2">
      <c r="A9" s="715" t="s">
        <v>342</v>
      </c>
      <c r="B9" s="715" t="s">
        <v>163</v>
      </c>
      <c r="C9" s="715" t="s">
        <v>348</v>
      </c>
      <c r="D9" s="715"/>
      <c r="E9" s="715" t="s">
        <v>349</v>
      </c>
      <c r="F9" s="715"/>
      <c r="G9" s="715"/>
      <c r="H9" s="715" t="s">
        <v>350</v>
      </c>
      <c r="I9" s="715"/>
      <c r="J9" s="715"/>
    </row>
    <row r="10" spans="1:10" ht="50.25" customHeight="1" x14ac:dyDescent="0.2">
      <c r="A10" s="715"/>
      <c r="B10" s="715"/>
      <c r="C10" s="273" t="s">
        <v>351</v>
      </c>
      <c r="D10" s="273" t="s">
        <v>352</v>
      </c>
      <c r="E10" s="273" t="s">
        <v>353</v>
      </c>
      <c r="F10" s="273" t="s">
        <v>354</v>
      </c>
      <c r="G10" s="273" t="s">
        <v>355</v>
      </c>
      <c r="H10" s="273" t="s">
        <v>356</v>
      </c>
      <c r="I10" s="273" t="s">
        <v>357</v>
      </c>
      <c r="J10" s="273" t="s">
        <v>358</v>
      </c>
    </row>
    <row r="11" spans="1:10" ht="14.25" x14ac:dyDescent="0.2">
      <c r="A11" s="274">
        <v>1</v>
      </c>
      <c r="B11" s="274">
        <v>2</v>
      </c>
      <c r="C11" s="274">
        <v>3</v>
      </c>
      <c r="D11" s="274">
        <v>4</v>
      </c>
      <c r="E11" s="274">
        <v>5</v>
      </c>
      <c r="F11" s="274">
        <v>6</v>
      </c>
      <c r="G11" s="274">
        <v>7</v>
      </c>
      <c r="H11" s="274">
        <v>8</v>
      </c>
      <c r="I11" s="274">
        <v>9</v>
      </c>
      <c r="J11" s="274">
        <v>10</v>
      </c>
    </row>
    <row r="12" spans="1:10" ht="24" customHeight="1" x14ac:dyDescent="0.2">
      <c r="A12" s="274" t="s">
        <v>359</v>
      </c>
      <c r="B12" s="275" t="s">
        <v>360</v>
      </c>
      <c r="C12" s="274" t="s">
        <v>137</v>
      </c>
      <c r="D12" s="274" t="s">
        <v>137</v>
      </c>
      <c r="E12" s="274" t="s">
        <v>137</v>
      </c>
      <c r="F12" s="274" t="s">
        <v>137</v>
      </c>
      <c r="G12" s="274" t="s">
        <v>137</v>
      </c>
      <c r="H12" s="274" t="s">
        <v>137</v>
      </c>
      <c r="I12" s="274" t="s">
        <v>137</v>
      </c>
      <c r="J12" s="274" t="s">
        <v>137</v>
      </c>
    </row>
    <row r="13" spans="1:10" ht="46.5" customHeight="1" x14ac:dyDescent="0.2">
      <c r="A13" s="274" t="s">
        <v>361</v>
      </c>
      <c r="B13" s="275" t="s">
        <v>362</v>
      </c>
      <c r="C13" s="274" t="s">
        <v>137</v>
      </c>
      <c r="D13" s="274" t="s">
        <v>137</v>
      </c>
      <c r="E13" s="274" t="s">
        <v>137</v>
      </c>
      <c r="F13" s="274" t="s">
        <v>137</v>
      </c>
      <c r="G13" s="274" t="s">
        <v>137</v>
      </c>
      <c r="H13" s="274" t="s">
        <v>137</v>
      </c>
      <c r="I13" s="274" t="s">
        <v>137</v>
      </c>
      <c r="J13" s="274" t="s">
        <v>137</v>
      </c>
    </row>
    <row r="14" spans="1:10" ht="14.25" x14ac:dyDescent="0.2">
      <c r="A14" s="274" t="s">
        <v>363</v>
      </c>
      <c r="B14" s="275"/>
      <c r="C14" s="274" t="s">
        <v>137</v>
      </c>
      <c r="D14" s="274" t="s">
        <v>137</v>
      </c>
      <c r="E14" s="274" t="s">
        <v>137</v>
      </c>
      <c r="F14" s="274" t="s">
        <v>137</v>
      </c>
      <c r="G14" s="274" t="s">
        <v>137</v>
      </c>
      <c r="H14" s="274" t="s">
        <v>137</v>
      </c>
      <c r="I14" s="274" t="s">
        <v>137</v>
      </c>
      <c r="J14" s="274" t="s">
        <v>137</v>
      </c>
    </row>
    <row r="15" spans="1:10" ht="27.75" customHeight="1" x14ac:dyDescent="0.2">
      <c r="A15" s="274" t="s">
        <v>364</v>
      </c>
      <c r="B15" s="275" t="s">
        <v>365</v>
      </c>
      <c r="C15" s="274" t="s">
        <v>137</v>
      </c>
      <c r="D15" s="274" t="s">
        <v>137</v>
      </c>
      <c r="E15" s="274" t="s">
        <v>137</v>
      </c>
      <c r="F15" s="274" t="s">
        <v>137</v>
      </c>
      <c r="G15" s="274" t="s">
        <v>137</v>
      </c>
      <c r="H15" s="274" t="s">
        <v>137</v>
      </c>
      <c r="I15" s="274" t="s">
        <v>137</v>
      </c>
      <c r="J15" s="274" t="s">
        <v>137</v>
      </c>
    </row>
    <row r="16" spans="1:10" ht="14.25" x14ac:dyDescent="0.2">
      <c r="A16" s="274" t="s">
        <v>366</v>
      </c>
      <c r="B16" s="275"/>
      <c r="C16" s="274" t="s">
        <v>137</v>
      </c>
      <c r="D16" s="274" t="s">
        <v>137</v>
      </c>
      <c r="E16" s="274" t="s">
        <v>137</v>
      </c>
      <c r="F16" s="274" t="s">
        <v>137</v>
      </c>
      <c r="G16" s="274" t="s">
        <v>137</v>
      </c>
      <c r="H16" s="274" t="s">
        <v>137</v>
      </c>
      <c r="I16" s="274" t="s">
        <v>137</v>
      </c>
      <c r="J16" s="274" t="s">
        <v>137</v>
      </c>
    </row>
    <row r="17" spans="1:10" ht="15" customHeight="1" x14ac:dyDescent="0.2">
      <c r="A17" s="274" t="s">
        <v>367</v>
      </c>
      <c r="B17" s="275" t="s">
        <v>368</v>
      </c>
      <c r="C17" s="274" t="s">
        <v>137</v>
      </c>
      <c r="D17" s="274" t="s">
        <v>137</v>
      </c>
      <c r="E17" s="274" t="s">
        <v>137</v>
      </c>
      <c r="F17" s="274" t="s">
        <v>137</v>
      </c>
      <c r="G17" s="274" t="s">
        <v>137</v>
      </c>
      <c r="H17" s="274" t="s">
        <v>137</v>
      </c>
      <c r="I17" s="274" t="s">
        <v>137</v>
      </c>
      <c r="J17" s="274" t="s">
        <v>137</v>
      </c>
    </row>
    <row r="18" spans="1:10" ht="14.25" x14ac:dyDescent="0.2">
      <c r="A18" s="274" t="s">
        <v>369</v>
      </c>
      <c r="B18" s="275"/>
      <c r="C18" s="274" t="s">
        <v>137</v>
      </c>
      <c r="D18" s="274" t="s">
        <v>137</v>
      </c>
      <c r="E18" s="274" t="s">
        <v>137</v>
      </c>
      <c r="F18" s="274" t="s">
        <v>137</v>
      </c>
      <c r="G18" s="274" t="s">
        <v>137</v>
      </c>
      <c r="H18" s="274" t="s">
        <v>137</v>
      </c>
      <c r="I18" s="274" t="s">
        <v>137</v>
      </c>
      <c r="J18" s="274" t="s">
        <v>137</v>
      </c>
    </row>
    <row r="19" spans="1:10" ht="31.5" customHeight="1" x14ac:dyDescent="0.2">
      <c r="A19" s="274" t="s">
        <v>370</v>
      </c>
      <c r="B19" s="275" t="s">
        <v>371</v>
      </c>
      <c r="C19" s="274" t="s">
        <v>137</v>
      </c>
      <c r="D19" s="274" t="s">
        <v>137</v>
      </c>
      <c r="E19" s="274" t="s">
        <v>137</v>
      </c>
      <c r="F19" s="274" t="s">
        <v>137</v>
      </c>
      <c r="G19" s="274" t="s">
        <v>137</v>
      </c>
      <c r="H19" s="274" t="s">
        <v>137</v>
      </c>
      <c r="I19" s="274" t="s">
        <v>137</v>
      </c>
      <c r="J19" s="274" t="s">
        <v>137</v>
      </c>
    </row>
    <row r="20" spans="1:10" ht="14.25" x14ac:dyDescent="0.2">
      <c r="A20" s="274" t="s">
        <v>372</v>
      </c>
      <c r="B20" s="275"/>
      <c r="C20" s="274" t="s">
        <v>137</v>
      </c>
      <c r="D20" s="274" t="s">
        <v>137</v>
      </c>
      <c r="E20" s="274" t="s">
        <v>137</v>
      </c>
      <c r="F20" s="274" t="s">
        <v>137</v>
      </c>
      <c r="G20" s="274" t="s">
        <v>137</v>
      </c>
      <c r="H20" s="274" t="s">
        <v>137</v>
      </c>
      <c r="I20" s="274" t="s">
        <v>137</v>
      </c>
      <c r="J20" s="274" t="s">
        <v>137</v>
      </c>
    </row>
    <row r="21" spans="1:10" ht="43.5" customHeight="1" x14ac:dyDescent="0.2">
      <c r="A21" s="274" t="s">
        <v>373</v>
      </c>
      <c r="B21" s="275" t="s">
        <v>374</v>
      </c>
      <c r="C21" s="274" t="s">
        <v>137</v>
      </c>
      <c r="D21" s="274" t="s">
        <v>137</v>
      </c>
      <c r="E21" s="274" t="s">
        <v>137</v>
      </c>
      <c r="F21" s="274" t="s">
        <v>137</v>
      </c>
      <c r="G21" s="274" t="s">
        <v>137</v>
      </c>
      <c r="H21" s="274" t="s">
        <v>137</v>
      </c>
      <c r="I21" s="274" t="s">
        <v>137</v>
      </c>
      <c r="J21" s="274" t="s">
        <v>137</v>
      </c>
    </row>
    <row r="22" spans="1:10" ht="14.25" x14ac:dyDescent="0.2">
      <c r="A22" s="274" t="s">
        <v>375</v>
      </c>
      <c r="B22" s="275"/>
      <c r="C22" s="274" t="s">
        <v>137</v>
      </c>
      <c r="D22" s="274" t="s">
        <v>137</v>
      </c>
      <c r="E22" s="274" t="s">
        <v>137</v>
      </c>
      <c r="F22" s="274" t="s">
        <v>137</v>
      </c>
      <c r="G22" s="274" t="s">
        <v>137</v>
      </c>
      <c r="H22" s="274" t="s">
        <v>137</v>
      </c>
      <c r="I22" s="274" t="s">
        <v>137</v>
      </c>
      <c r="J22" s="274" t="s">
        <v>137</v>
      </c>
    </row>
    <row r="23" spans="1:10" ht="27.75" customHeight="1" x14ac:dyDescent="0.2">
      <c r="A23" s="274" t="s">
        <v>376</v>
      </c>
      <c r="B23" s="275" t="s">
        <v>377</v>
      </c>
      <c r="C23" s="274" t="s">
        <v>137</v>
      </c>
      <c r="D23" s="274" t="s">
        <v>137</v>
      </c>
      <c r="E23" s="274" t="s">
        <v>137</v>
      </c>
      <c r="F23" s="274" t="s">
        <v>137</v>
      </c>
      <c r="G23" s="274" t="s">
        <v>137</v>
      </c>
      <c r="H23" s="274" t="s">
        <v>137</v>
      </c>
      <c r="I23" s="274" t="s">
        <v>137</v>
      </c>
      <c r="J23" s="274" t="s">
        <v>137</v>
      </c>
    </row>
    <row r="24" spans="1:10" ht="14.25" x14ac:dyDescent="0.2">
      <c r="A24" s="274" t="s">
        <v>378</v>
      </c>
      <c r="B24" s="275"/>
      <c r="C24" s="274" t="s">
        <v>137</v>
      </c>
      <c r="D24" s="274" t="s">
        <v>137</v>
      </c>
      <c r="E24" s="274" t="s">
        <v>137</v>
      </c>
      <c r="F24" s="274" t="s">
        <v>137</v>
      </c>
      <c r="G24" s="274" t="s">
        <v>137</v>
      </c>
      <c r="H24" s="274" t="s">
        <v>137</v>
      </c>
      <c r="I24" s="274" t="s">
        <v>137</v>
      </c>
      <c r="J24" s="274" t="s">
        <v>137</v>
      </c>
    </row>
    <row r="25" spans="1:10" ht="26.25" customHeight="1" x14ac:dyDescent="0.2">
      <c r="A25" s="274" t="s">
        <v>379</v>
      </c>
      <c r="B25" s="275" t="s">
        <v>380</v>
      </c>
      <c r="C25" s="274" t="s">
        <v>137</v>
      </c>
      <c r="D25" s="274" t="s">
        <v>137</v>
      </c>
      <c r="E25" s="274" t="s">
        <v>137</v>
      </c>
      <c r="F25" s="274" t="s">
        <v>137</v>
      </c>
      <c r="G25" s="274" t="s">
        <v>137</v>
      </c>
      <c r="H25" s="274" t="s">
        <v>137</v>
      </c>
      <c r="I25" s="274" t="s">
        <v>137</v>
      </c>
      <c r="J25" s="274" t="s">
        <v>137</v>
      </c>
    </row>
    <row r="26" spans="1:10" ht="14.25" x14ac:dyDescent="0.2">
      <c r="A26" s="274" t="s">
        <v>381</v>
      </c>
      <c r="B26" s="275"/>
      <c r="C26" s="274" t="s">
        <v>137</v>
      </c>
      <c r="D26" s="274" t="s">
        <v>137</v>
      </c>
      <c r="E26" s="274" t="s">
        <v>137</v>
      </c>
      <c r="F26" s="274" t="s">
        <v>137</v>
      </c>
      <c r="G26" s="274" t="s">
        <v>137</v>
      </c>
      <c r="H26" s="274" t="s">
        <v>137</v>
      </c>
      <c r="I26" s="274" t="s">
        <v>137</v>
      </c>
      <c r="J26" s="274" t="s">
        <v>137</v>
      </c>
    </row>
    <row r="27" spans="1:10" s="252" customFormat="1" ht="12.75" x14ac:dyDescent="0.2">
      <c r="A27" s="252" t="s">
        <v>311</v>
      </c>
    </row>
  </sheetData>
  <sheetProtection selectLockedCells="1" selectUnlockedCells="1"/>
  <mergeCells count="8">
    <mergeCell ref="A5:J5"/>
    <mergeCell ref="A6:J6"/>
    <mergeCell ref="A7:J7"/>
    <mergeCell ref="A9:A10"/>
    <mergeCell ref="B9:B10"/>
    <mergeCell ref="C9:D9"/>
    <mergeCell ref="E9:G9"/>
    <mergeCell ref="H9:J9"/>
  </mergeCells>
  <pageMargins left="0.43307086614173229" right="0" top="0.78740157480314965" bottom="0.19685039370078741" header="0.19685039370078741" footer="0.51181102362204722"/>
  <pageSetup paperSize="9" scale="85" firstPageNumber="0" orientation="landscape" r:id="rId1"/>
  <headerFooter alignWithMargins="0">
    <oddHeader xml:space="preserve">&amp;R&amp;"Times New Roman,обычный"&amp;7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P212"/>
  <sheetViews>
    <sheetView view="pageBreakPreview" topLeftCell="A192" zoomScaleSheetLayoutView="100" workbookViewId="0">
      <selection activeCell="S226" sqref="S226"/>
    </sheetView>
  </sheetViews>
  <sheetFormatPr defaultColWidth="11.42578125" defaultRowHeight="11.25" x14ac:dyDescent="0.2"/>
  <cols>
    <col min="1" max="1" width="5" style="174" customWidth="1"/>
    <col min="2" max="2" width="6.5703125" style="174" customWidth="1"/>
    <col min="3" max="3" width="2.28515625" style="174" customWidth="1"/>
    <col min="4" max="4" width="4" style="174" customWidth="1"/>
    <col min="5" max="5" width="2.85546875" style="174" customWidth="1"/>
    <col min="6" max="6" width="2.7109375" style="174" customWidth="1"/>
    <col min="7" max="7" width="4.42578125" style="174" customWidth="1"/>
    <col min="8" max="8" width="2.7109375" style="174" customWidth="1"/>
    <col min="9" max="9" width="4.7109375" style="174" customWidth="1"/>
    <col min="10" max="10" width="4.42578125" style="174" customWidth="1"/>
    <col min="11" max="12" width="5.28515625" style="174" customWidth="1"/>
    <col min="13" max="13" width="6.85546875" style="174" customWidth="1"/>
    <col min="14" max="14" width="5.140625" style="174" customWidth="1"/>
    <col min="15" max="15" width="3.42578125" style="174" customWidth="1"/>
    <col min="16" max="16" width="54.7109375" style="206" customWidth="1"/>
    <col min="17" max="17" width="10" style="174" customWidth="1"/>
    <col min="18" max="18" width="7.5703125" style="174" customWidth="1"/>
    <col min="19" max="19" width="8" style="174" customWidth="1"/>
    <col min="20" max="20" width="11.140625" style="175" customWidth="1"/>
    <col min="21" max="21" width="7.85546875" style="174" customWidth="1"/>
    <col min="22" max="22" width="8.7109375" style="271" customWidth="1"/>
    <col min="23" max="23" width="40.42578125" style="209" hidden="1" customWidth="1"/>
    <col min="24" max="24" width="57.5703125" style="176" hidden="1" customWidth="1"/>
    <col min="25" max="25" width="0" style="174" hidden="1" customWidth="1"/>
    <col min="26" max="16384" width="11.42578125" style="174"/>
  </cols>
  <sheetData>
    <row r="2" spans="1:68" x14ac:dyDescent="0.2">
      <c r="V2" s="270" t="s">
        <v>139</v>
      </c>
    </row>
    <row r="3" spans="1:68" ht="12" customHeight="1" x14ac:dyDescent="0.2">
      <c r="U3" s="177"/>
      <c r="V3" s="270" t="s">
        <v>418</v>
      </c>
    </row>
    <row r="5" spans="1:68" s="228" customFormat="1" ht="34.5" customHeight="1" x14ac:dyDescent="0.25">
      <c r="A5" s="716" t="s">
        <v>416</v>
      </c>
      <c r="B5" s="717"/>
      <c r="C5" s="717"/>
      <c r="D5" s="717"/>
      <c r="E5" s="717"/>
      <c r="F5" s="717"/>
      <c r="G5" s="717"/>
      <c r="H5" s="717"/>
      <c r="I5" s="717"/>
      <c r="J5" s="717"/>
      <c r="K5" s="717"/>
      <c r="L5" s="717"/>
      <c r="M5" s="717"/>
      <c r="N5" s="717"/>
      <c r="O5" s="717"/>
      <c r="P5" s="717"/>
      <c r="Q5" s="717"/>
      <c r="R5" s="717"/>
      <c r="S5" s="717"/>
      <c r="T5" s="717"/>
      <c r="U5" s="717"/>
      <c r="V5" s="717"/>
      <c r="W5" s="470"/>
      <c r="X5" s="178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</row>
    <row r="6" spans="1:68" s="179" customFormat="1" ht="15.75" customHeight="1" x14ac:dyDescent="0.25">
      <c r="M6" s="180" t="s">
        <v>417</v>
      </c>
      <c r="N6" s="718" t="s">
        <v>13</v>
      </c>
      <c r="O6" s="718"/>
      <c r="P6" s="718"/>
      <c r="Q6" s="718"/>
      <c r="R6" s="718"/>
      <c r="S6" s="718"/>
      <c r="T6" s="718"/>
      <c r="V6" s="180"/>
      <c r="W6" s="470"/>
      <c r="X6" s="178"/>
    </row>
    <row r="7" spans="1:68" s="181" customFormat="1" ht="15" x14ac:dyDescent="0.2">
      <c r="N7" s="727" t="s">
        <v>11</v>
      </c>
      <c r="O7" s="727"/>
      <c r="P7" s="727"/>
      <c r="Q7" s="727"/>
      <c r="R7" s="727"/>
      <c r="S7" s="727"/>
      <c r="T7" s="727"/>
      <c r="V7" s="440"/>
      <c r="X7" s="182"/>
    </row>
    <row r="8" spans="1:68" s="183" customFormat="1" ht="21" customHeight="1" x14ac:dyDescent="0.2">
      <c r="A8" s="720" t="s">
        <v>575</v>
      </c>
      <c r="B8" s="720"/>
      <c r="C8" s="720"/>
      <c r="D8" s="720"/>
      <c r="E8" s="720"/>
      <c r="F8" s="720"/>
      <c r="G8" s="720"/>
      <c r="H8" s="720"/>
      <c r="I8" s="720"/>
      <c r="J8" s="720"/>
      <c r="K8" s="720"/>
      <c r="L8" s="720"/>
      <c r="M8" s="720"/>
      <c r="N8" s="720"/>
      <c r="O8" s="720"/>
      <c r="P8" s="720"/>
      <c r="Q8" s="720"/>
      <c r="R8" s="720"/>
      <c r="S8" s="720"/>
      <c r="T8" s="720"/>
      <c r="U8" s="720"/>
      <c r="V8" s="720"/>
      <c r="W8" s="181"/>
      <c r="X8" s="182"/>
    </row>
    <row r="9" spans="1:68" s="184" customFormat="1" ht="12.75" customHeight="1" x14ac:dyDescent="0.2">
      <c r="A9" s="721" t="s">
        <v>1</v>
      </c>
      <c r="B9" s="722" t="s">
        <v>17</v>
      </c>
      <c r="C9" s="723" t="s">
        <v>18</v>
      </c>
      <c r="D9" s="723"/>
      <c r="E9" s="723"/>
      <c r="F9" s="723"/>
      <c r="G9" s="723"/>
      <c r="H9" s="723"/>
      <c r="I9" s="723"/>
      <c r="J9" s="723"/>
      <c r="K9" s="723"/>
      <c r="L9" s="723"/>
      <c r="M9" s="723"/>
      <c r="N9" s="723"/>
      <c r="O9" s="723"/>
      <c r="P9" s="724" t="s">
        <v>19</v>
      </c>
      <c r="Q9" s="724" t="s">
        <v>20</v>
      </c>
      <c r="R9" s="724" t="s">
        <v>21</v>
      </c>
      <c r="S9" s="724" t="s">
        <v>22</v>
      </c>
      <c r="T9" s="724" t="s">
        <v>23</v>
      </c>
      <c r="U9" s="724" t="s">
        <v>24</v>
      </c>
      <c r="V9" s="725" t="s">
        <v>25</v>
      </c>
      <c r="W9" s="209"/>
      <c r="X9" s="176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</row>
    <row r="10" spans="1:68" ht="12.75" customHeight="1" x14ac:dyDescent="0.2">
      <c r="A10" s="721"/>
      <c r="B10" s="722"/>
      <c r="C10" s="723" t="s">
        <v>26</v>
      </c>
      <c r="D10" s="723"/>
      <c r="E10" s="723"/>
      <c r="F10" s="723"/>
      <c r="G10" s="723"/>
      <c r="H10" s="723"/>
      <c r="I10" s="723"/>
      <c r="J10" s="723"/>
      <c r="K10" s="723"/>
      <c r="L10" s="723"/>
      <c r="M10" s="723"/>
      <c r="N10" s="726" t="s">
        <v>27</v>
      </c>
      <c r="O10" s="726"/>
      <c r="P10" s="724"/>
      <c r="Q10" s="724"/>
      <c r="R10" s="724"/>
      <c r="S10" s="724"/>
      <c r="T10" s="724"/>
      <c r="U10" s="724"/>
      <c r="V10" s="725"/>
    </row>
    <row r="11" spans="1:68" ht="12.75" customHeight="1" x14ac:dyDescent="0.2">
      <c r="A11" s="721"/>
      <c r="B11" s="722"/>
      <c r="C11" s="723" t="s">
        <v>28</v>
      </c>
      <c r="D11" s="723"/>
      <c r="E11" s="723"/>
      <c r="F11" s="723"/>
      <c r="G11" s="723"/>
      <c r="H11" s="723"/>
      <c r="I11" s="723"/>
      <c r="J11" s="723"/>
      <c r="K11" s="723"/>
      <c r="L11" s="723"/>
      <c r="M11" s="726" t="s">
        <v>29</v>
      </c>
      <c r="N11" s="726"/>
      <c r="O11" s="726"/>
      <c r="P11" s="724"/>
      <c r="Q11" s="724"/>
      <c r="R11" s="724"/>
      <c r="S11" s="724"/>
      <c r="T11" s="724"/>
      <c r="U11" s="724"/>
      <c r="V11" s="725"/>
    </row>
    <row r="12" spans="1:68" ht="25.5" customHeight="1" x14ac:dyDescent="0.2">
      <c r="A12" s="721"/>
      <c r="B12" s="722"/>
      <c r="C12" s="723" t="s">
        <v>30</v>
      </c>
      <c r="D12" s="723"/>
      <c r="E12" s="723"/>
      <c r="F12" s="723" t="s">
        <v>31</v>
      </c>
      <c r="G12" s="723"/>
      <c r="H12" s="723"/>
      <c r="I12" s="726" t="s">
        <v>32</v>
      </c>
      <c r="J12" s="726"/>
      <c r="K12" s="726" t="s">
        <v>33</v>
      </c>
      <c r="L12" s="726"/>
      <c r="M12" s="726"/>
      <c r="N12" s="724" t="s">
        <v>34</v>
      </c>
      <c r="O12" s="724" t="s">
        <v>35</v>
      </c>
      <c r="P12" s="724"/>
      <c r="Q12" s="724"/>
      <c r="R12" s="724"/>
      <c r="S12" s="724"/>
      <c r="T12" s="724"/>
      <c r="U12" s="724"/>
      <c r="V12" s="725"/>
    </row>
    <row r="13" spans="1:68" s="186" customFormat="1" ht="88.5" customHeight="1" x14ac:dyDescent="0.2">
      <c r="A13" s="721"/>
      <c r="B13" s="722"/>
      <c r="C13" s="185" t="s">
        <v>36</v>
      </c>
      <c r="D13" s="405" t="s">
        <v>37</v>
      </c>
      <c r="E13" s="185" t="s">
        <v>38</v>
      </c>
      <c r="F13" s="185" t="s">
        <v>39</v>
      </c>
      <c r="G13" s="405" t="s">
        <v>40</v>
      </c>
      <c r="H13" s="185" t="s">
        <v>41</v>
      </c>
      <c r="I13" s="405" t="s">
        <v>42</v>
      </c>
      <c r="J13" s="405" t="s">
        <v>43</v>
      </c>
      <c r="K13" s="405" t="s">
        <v>44</v>
      </c>
      <c r="L13" s="405" t="s">
        <v>45</v>
      </c>
      <c r="M13" s="726"/>
      <c r="N13" s="724"/>
      <c r="O13" s="724"/>
      <c r="P13" s="724"/>
      <c r="Q13" s="724"/>
      <c r="R13" s="724"/>
      <c r="S13" s="724"/>
      <c r="T13" s="724"/>
      <c r="U13" s="724"/>
      <c r="V13" s="725"/>
      <c r="W13" s="471"/>
      <c r="X13" s="176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  <c r="BK13" s="174"/>
      <c r="BL13" s="174"/>
      <c r="BM13" s="174"/>
      <c r="BN13" s="174"/>
      <c r="BO13" s="174"/>
      <c r="BP13" s="174"/>
    </row>
    <row r="14" spans="1:68" s="189" customFormat="1" ht="11.25" customHeight="1" x14ac:dyDescent="0.2">
      <c r="A14" s="207" t="s">
        <v>2</v>
      </c>
      <c r="B14" s="207" t="s">
        <v>3</v>
      </c>
      <c r="C14" s="207" t="s">
        <v>4</v>
      </c>
      <c r="D14" s="207" t="s">
        <v>5</v>
      </c>
      <c r="E14" s="207" t="s">
        <v>46</v>
      </c>
      <c r="F14" s="207" t="s">
        <v>47</v>
      </c>
      <c r="G14" s="207" t="s">
        <v>48</v>
      </c>
      <c r="H14" s="207" t="s">
        <v>49</v>
      </c>
      <c r="I14" s="207" t="s">
        <v>50</v>
      </c>
      <c r="J14" s="207" t="s">
        <v>51</v>
      </c>
      <c r="K14" s="207" t="s">
        <v>52</v>
      </c>
      <c r="L14" s="207" t="s">
        <v>53</v>
      </c>
      <c r="M14" s="207" t="s">
        <v>54</v>
      </c>
      <c r="N14" s="207" t="s">
        <v>55</v>
      </c>
      <c r="O14" s="207" t="s">
        <v>56</v>
      </c>
      <c r="P14" s="334" t="s">
        <v>57</v>
      </c>
      <c r="Q14" s="207" t="s">
        <v>58</v>
      </c>
      <c r="R14" s="207" t="s">
        <v>59</v>
      </c>
      <c r="S14" s="207" t="s">
        <v>60</v>
      </c>
      <c r="T14" s="203" t="s">
        <v>61</v>
      </c>
      <c r="U14" s="207" t="s">
        <v>62</v>
      </c>
      <c r="V14" s="441" t="s">
        <v>63</v>
      </c>
      <c r="W14" s="209"/>
      <c r="X14" s="176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174"/>
      <c r="BM14" s="174"/>
      <c r="BN14" s="174"/>
      <c r="BO14" s="174"/>
      <c r="BP14" s="174"/>
    </row>
    <row r="15" spans="1:68" s="192" customFormat="1" x14ac:dyDescent="0.2">
      <c r="A15" s="204" t="s">
        <v>2</v>
      </c>
      <c r="B15" s="199">
        <v>46023</v>
      </c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5">
        <v>1</v>
      </c>
      <c r="N15" s="195"/>
      <c r="O15" s="195"/>
      <c r="P15" s="200" t="s">
        <v>391</v>
      </c>
      <c r="Q15" s="201">
        <f>T15/S15</f>
        <v>0.37948999999999999</v>
      </c>
      <c r="R15" s="193" t="s">
        <v>392</v>
      </c>
      <c r="S15" s="193">
        <v>1</v>
      </c>
      <c r="T15" s="202">
        <v>0.37948999999999999</v>
      </c>
      <c r="U15" s="195"/>
      <c r="V15" s="442"/>
      <c r="W15" s="209"/>
      <c r="X15" s="191"/>
    </row>
    <row r="16" spans="1:68" s="192" customFormat="1" x14ac:dyDescent="0.2">
      <c r="A16" s="328" t="s">
        <v>3</v>
      </c>
      <c r="B16" s="199">
        <v>46023</v>
      </c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5">
        <v>1</v>
      </c>
      <c r="N16" s="195"/>
      <c r="O16" s="195"/>
      <c r="P16" s="196" t="s">
        <v>589</v>
      </c>
      <c r="Q16" s="201">
        <f t="shared" ref="Q16:Q18" si="0">T16/S16</f>
        <v>1.7555678825572925</v>
      </c>
      <c r="R16" s="361" t="s">
        <v>528</v>
      </c>
      <c r="S16" s="461">
        <v>17.847000000000001</v>
      </c>
      <c r="T16" s="463">
        <v>31.331620000000001</v>
      </c>
      <c r="U16" s="195"/>
      <c r="V16" s="442"/>
      <c r="W16" s="209"/>
      <c r="X16" s="191"/>
    </row>
    <row r="17" spans="1:68" s="192" customFormat="1" x14ac:dyDescent="0.2">
      <c r="A17" s="204" t="s">
        <v>4</v>
      </c>
      <c r="B17" s="199">
        <v>46023</v>
      </c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5">
        <v>1</v>
      </c>
      <c r="N17" s="195"/>
      <c r="O17" s="195"/>
      <c r="P17" s="208" t="s">
        <v>590</v>
      </c>
      <c r="Q17" s="201">
        <f t="shared" si="0"/>
        <v>0.1212026923076923</v>
      </c>
      <c r="R17" s="193" t="s">
        <v>527</v>
      </c>
      <c r="S17" s="461">
        <v>26</v>
      </c>
      <c r="T17" s="463">
        <v>3.1512699999999998</v>
      </c>
      <c r="U17" s="195"/>
      <c r="V17" s="442"/>
      <c r="W17" s="209"/>
      <c r="X17" s="191"/>
    </row>
    <row r="18" spans="1:68" s="192" customFormat="1" x14ac:dyDescent="0.2">
      <c r="A18" s="328" t="s">
        <v>5</v>
      </c>
      <c r="B18" s="199">
        <v>46023</v>
      </c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5">
        <v>1</v>
      </c>
      <c r="N18" s="195"/>
      <c r="O18" s="195"/>
      <c r="P18" s="360" t="s">
        <v>526</v>
      </c>
      <c r="Q18" s="201">
        <f t="shared" si="0"/>
        <v>7.5076153846153848E-2</v>
      </c>
      <c r="R18" s="193" t="s">
        <v>527</v>
      </c>
      <c r="S18" s="412">
        <v>26</v>
      </c>
      <c r="T18" s="463">
        <v>1.95198</v>
      </c>
      <c r="U18" s="195"/>
      <c r="V18" s="442"/>
      <c r="W18" s="209"/>
      <c r="X18" s="191"/>
    </row>
    <row r="20" spans="1:68" x14ac:dyDescent="0.2">
      <c r="V20" s="270" t="s">
        <v>139</v>
      </c>
    </row>
    <row r="21" spans="1:68" ht="21" customHeight="1" x14ac:dyDescent="0.2">
      <c r="U21" s="177"/>
      <c r="V21" s="270" t="s">
        <v>418</v>
      </c>
    </row>
    <row r="23" spans="1:68" s="228" customFormat="1" ht="29.25" customHeight="1" x14ac:dyDescent="0.25">
      <c r="A23" s="716" t="s">
        <v>416</v>
      </c>
      <c r="B23" s="717"/>
      <c r="C23" s="717"/>
      <c r="D23" s="717"/>
      <c r="E23" s="717"/>
      <c r="F23" s="717"/>
      <c r="G23" s="717"/>
      <c r="H23" s="717"/>
      <c r="I23" s="717"/>
      <c r="J23" s="717"/>
      <c r="K23" s="717"/>
      <c r="L23" s="717"/>
      <c r="M23" s="717"/>
      <c r="N23" s="717"/>
      <c r="O23" s="717"/>
      <c r="P23" s="717"/>
      <c r="Q23" s="717"/>
      <c r="R23" s="717"/>
      <c r="S23" s="717"/>
      <c r="T23" s="717"/>
      <c r="U23" s="717"/>
      <c r="V23" s="717"/>
      <c r="W23" s="470"/>
      <c r="X23" s="178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</row>
    <row r="24" spans="1:68" s="179" customFormat="1" ht="15.75" customHeight="1" x14ac:dyDescent="0.25">
      <c r="M24" s="180" t="s">
        <v>417</v>
      </c>
      <c r="N24" s="718" t="s">
        <v>13</v>
      </c>
      <c r="O24" s="718"/>
      <c r="P24" s="718"/>
      <c r="Q24" s="718"/>
      <c r="R24" s="718"/>
      <c r="S24" s="718"/>
      <c r="T24" s="718"/>
      <c r="V24" s="180"/>
      <c r="W24" s="470"/>
      <c r="X24" s="178"/>
    </row>
    <row r="25" spans="1:68" s="181" customFormat="1" ht="15" x14ac:dyDescent="0.2">
      <c r="N25" s="727" t="s">
        <v>11</v>
      </c>
      <c r="O25" s="727"/>
      <c r="P25" s="727"/>
      <c r="Q25" s="727"/>
      <c r="R25" s="727"/>
      <c r="S25" s="727"/>
      <c r="T25" s="727"/>
      <c r="V25" s="440"/>
      <c r="X25" s="182"/>
    </row>
    <row r="26" spans="1:68" s="183" customFormat="1" ht="15.75" customHeight="1" x14ac:dyDescent="0.2">
      <c r="A26" s="720" t="s">
        <v>576</v>
      </c>
      <c r="B26" s="720"/>
      <c r="C26" s="720"/>
      <c r="D26" s="720"/>
      <c r="E26" s="720"/>
      <c r="F26" s="720"/>
      <c r="G26" s="720"/>
      <c r="H26" s="720"/>
      <c r="I26" s="720"/>
      <c r="J26" s="720"/>
      <c r="K26" s="720"/>
      <c r="L26" s="720"/>
      <c r="M26" s="720"/>
      <c r="N26" s="720"/>
      <c r="O26" s="720"/>
      <c r="P26" s="720"/>
      <c r="Q26" s="720"/>
      <c r="R26" s="720"/>
      <c r="S26" s="720"/>
      <c r="T26" s="720"/>
      <c r="U26" s="720"/>
      <c r="V26" s="720"/>
      <c r="W26" s="181"/>
      <c r="X26" s="182"/>
    </row>
    <row r="27" spans="1:68" s="184" customFormat="1" ht="12.75" customHeight="1" x14ac:dyDescent="0.2">
      <c r="A27" s="721" t="s">
        <v>1</v>
      </c>
      <c r="B27" s="722" t="s">
        <v>17</v>
      </c>
      <c r="C27" s="723" t="s">
        <v>18</v>
      </c>
      <c r="D27" s="723"/>
      <c r="E27" s="723"/>
      <c r="F27" s="723"/>
      <c r="G27" s="723"/>
      <c r="H27" s="723"/>
      <c r="I27" s="723"/>
      <c r="J27" s="723"/>
      <c r="K27" s="723"/>
      <c r="L27" s="723"/>
      <c r="M27" s="723"/>
      <c r="N27" s="723"/>
      <c r="O27" s="723"/>
      <c r="P27" s="724" t="s">
        <v>19</v>
      </c>
      <c r="Q27" s="724" t="s">
        <v>20</v>
      </c>
      <c r="R27" s="724" t="s">
        <v>21</v>
      </c>
      <c r="S27" s="724" t="s">
        <v>22</v>
      </c>
      <c r="T27" s="724" t="s">
        <v>23</v>
      </c>
      <c r="U27" s="724" t="s">
        <v>24</v>
      </c>
      <c r="V27" s="725" t="s">
        <v>25</v>
      </c>
      <c r="W27" s="209"/>
      <c r="X27" s="176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74"/>
      <c r="BB27" s="174"/>
      <c r="BC27" s="174"/>
      <c r="BD27" s="174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74"/>
    </row>
    <row r="28" spans="1:68" ht="12.75" customHeight="1" x14ac:dyDescent="0.2">
      <c r="A28" s="721"/>
      <c r="B28" s="722"/>
      <c r="C28" s="723" t="s">
        <v>26</v>
      </c>
      <c r="D28" s="723"/>
      <c r="E28" s="723"/>
      <c r="F28" s="723"/>
      <c r="G28" s="723"/>
      <c r="H28" s="723"/>
      <c r="I28" s="723"/>
      <c r="J28" s="723"/>
      <c r="K28" s="723"/>
      <c r="L28" s="723"/>
      <c r="M28" s="723"/>
      <c r="N28" s="726" t="s">
        <v>27</v>
      </c>
      <c r="O28" s="726"/>
      <c r="P28" s="724"/>
      <c r="Q28" s="724"/>
      <c r="R28" s="724"/>
      <c r="S28" s="724"/>
      <c r="T28" s="724"/>
      <c r="U28" s="724"/>
      <c r="V28" s="725"/>
    </row>
    <row r="29" spans="1:68" ht="12.75" customHeight="1" x14ac:dyDescent="0.2">
      <c r="A29" s="721"/>
      <c r="B29" s="722"/>
      <c r="C29" s="723" t="s">
        <v>28</v>
      </c>
      <c r="D29" s="723"/>
      <c r="E29" s="723"/>
      <c r="F29" s="723"/>
      <c r="G29" s="723"/>
      <c r="H29" s="723"/>
      <c r="I29" s="723"/>
      <c r="J29" s="723"/>
      <c r="K29" s="723"/>
      <c r="L29" s="723"/>
      <c r="M29" s="726" t="s">
        <v>29</v>
      </c>
      <c r="N29" s="726"/>
      <c r="O29" s="726"/>
      <c r="P29" s="724"/>
      <c r="Q29" s="724"/>
      <c r="R29" s="724"/>
      <c r="S29" s="724"/>
      <c r="T29" s="724"/>
      <c r="U29" s="724"/>
      <c r="V29" s="725"/>
    </row>
    <row r="30" spans="1:68" ht="25.5" customHeight="1" x14ac:dyDescent="0.2">
      <c r="A30" s="721"/>
      <c r="B30" s="722"/>
      <c r="C30" s="723" t="s">
        <v>30</v>
      </c>
      <c r="D30" s="723"/>
      <c r="E30" s="723"/>
      <c r="F30" s="723" t="s">
        <v>31</v>
      </c>
      <c r="G30" s="723"/>
      <c r="H30" s="723"/>
      <c r="I30" s="726" t="s">
        <v>32</v>
      </c>
      <c r="J30" s="726"/>
      <c r="K30" s="726" t="s">
        <v>33</v>
      </c>
      <c r="L30" s="726"/>
      <c r="M30" s="726"/>
      <c r="N30" s="724" t="s">
        <v>34</v>
      </c>
      <c r="O30" s="724" t="s">
        <v>35</v>
      </c>
      <c r="P30" s="724"/>
      <c r="Q30" s="724"/>
      <c r="R30" s="724"/>
      <c r="S30" s="724"/>
      <c r="T30" s="724"/>
      <c r="U30" s="724"/>
      <c r="V30" s="725"/>
    </row>
    <row r="31" spans="1:68" s="186" customFormat="1" ht="85.5" customHeight="1" x14ac:dyDescent="0.2">
      <c r="A31" s="721"/>
      <c r="B31" s="722"/>
      <c r="C31" s="185" t="s">
        <v>36</v>
      </c>
      <c r="D31" s="405" t="s">
        <v>37</v>
      </c>
      <c r="E31" s="185" t="s">
        <v>38</v>
      </c>
      <c r="F31" s="185" t="s">
        <v>39</v>
      </c>
      <c r="G31" s="405" t="s">
        <v>40</v>
      </c>
      <c r="H31" s="185" t="s">
        <v>41</v>
      </c>
      <c r="I31" s="405" t="s">
        <v>42</v>
      </c>
      <c r="J31" s="405" t="s">
        <v>43</v>
      </c>
      <c r="K31" s="405" t="s">
        <v>44</v>
      </c>
      <c r="L31" s="405" t="s">
        <v>45</v>
      </c>
      <c r="M31" s="726"/>
      <c r="N31" s="724"/>
      <c r="O31" s="724"/>
      <c r="P31" s="724"/>
      <c r="Q31" s="724"/>
      <c r="R31" s="724"/>
      <c r="S31" s="724"/>
      <c r="T31" s="724"/>
      <c r="U31" s="724"/>
      <c r="V31" s="725"/>
      <c r="W31" s="209"/>
      <c r="X31" s="176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4"/>
      <c r="AS31" s="174"/>
      <c r="AT31" s="174"/>
      <c r="AU31" s="174"/>
      <c r="AV31" s="174"/>
      <c r="AW31" s="174"/>
      <c r="AX31" s="174"/>
      <c r="AY31" s="174"/>
      <c r="AZ31" s="174"/>
      <c r="BA31" s="174"/>
      <c r="BB31" s="174"/>
      <c r="BC31" s="174"/>
      <c r="BD31" s="174"/>
      <c r="BE31" s="174"/>
      <c r="BF31" s="174"/>
      <c r="BG31" s="174"/>
      <c r="BH31" s="174"/>
      <c r="BI31" s="174"/>
      <c r="BJ31" s="174"/>
      <c r="BK31" s="174"/>
      <c r="BL31" s="174"/>
      <c r="BM31" s="174"/>
      <c r="BN31" s="174"/>
      <c r="BO31" s="174"/>
      <c r="BP31" s="174"/>
    </row>
    <row r="32" spans="1:68" s="189" customFormat="1" x14ac:dyDescent="0.2">
      <c r="A32" s="187" t="s">
        <v>2</v>
      </c>
      <c r="B32" s="187" t="s">
        <v>3</v>
      </c>
      <c r="C32" s="187" t="s">
        <v>4</v>
      </c>
      <c r="D32" s="187" t="s">
        <v>5</v>
      </c>
      <c r="E32" s="187" t="s">
        <v>46</v>
      </c>
      <c r="F32" s="187" t="s">
        <v>47</v>
      </c>
      <c r="G32" s="187" t="s">
        <v>48</v>
      </c>
      <c r="H32" s="187" t="s">
        <v>49</v>
      </c>
      <c r="I32" s="187" t="s">
        <v>50</v>
      </c>
      <c r="J32" s="187" t="s">
        <v>51</v>
      </c>
      <c r="K32" s="187" t="s">
        <v>52</v>
      </c>
      <c r="L32" s="187" t="s">
        <v>53</v>
      </c>
      <c r="M32" s="187" t="s">
        <v>54</v>
      </c>
      <c r="N32" s="187" t="s">
        <v>55</v>
      </c>
      <c r="O32" s="187" t="s">
        <v>56</v>
      </c>
      <c r="P32" s="333" t="s">
        <v>57</v>
      </c>
      <c r="Q32" s="187" t="s">
        <v>58</v>
      </c>
      <c r="R32" s="187" t="s">
        <v>59</v>
      </c>
      <c r="S32" s="187" t="s">
        <v>60</v>
      </c>
      <c r="T32" s="188" t="s">
        <v>61</v>
      </c>
      <c r="U32" s="187" t="s">
        <v>62</v>
      </c>
      <c r="V32" s="444" t="s">
        <v>63</v>
      </c>
      <c r="W32" s="209"/>
      <c r="X32" s="176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/>
      <c r="BC32" s="174"/>
      <c r="BD32" s="174"/>
      <c r="BE32" s="174"/>
      <c r="BF32" s="174"/>
      <c r="BG32" s="174"/>
      <c r="BH32" s="174"/>
      <c r="BI32" s="174"/>
      <c r="BJ32" s="174"/>
      <c r="BK32" s="174"/>
      <c r="BL32" s="174"/>
      <c r="BM32" s="174"/>
      <c r="BN32" s="174"/>
      <c r="BO32" s="174"/>
      <c r="BP32" s="174"/>
    </row>
    <row r="33" spans="1:68" s="189" customFormat="1" ht="18.75" customHeight="1" x14ac:dyDescent="0.2">
      <c r="A33" s="188" t="s">
        <v>2</v>
      </c>
      <c r="B33" s="190">
        <v>46054</v>
      </c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4" t="s">
        <v>2</v>
      </c>
      <c r="N33" s="195"/>
      <c r="O33" s="194"/>
      <c r="P33" s="200" t="s">
        <v>391</v>
      </c>
      <c r="Q33" s="201">
        <f>T33/S33</f>
        <v>0.41097</v>
      </c>
      <c r="R33" s="193" t="s">
        <v>392</v>
      </c>
      <c r="S33" s="193">
        <v>1</v>
      </c>
      <c r="T33" s="202">
        <v>0.41097</v>
      </c>
      <c r="U33" s="195"/>
      <c r="V33" s="445"/>
      <c r="W33" s="209"/>
      <c r="X33" s="176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4"/>
      <c r="AS33" s="174"/>
      <c r="AT33" s="174"/>
      <c r="AU33" s="174"/>
      <c r="AV33" s="174"/>
      <c r="AW33" s="174"/>
      <c r="AX33" s="174"/>
      <c r="AY33" s="174"/>
      <c r="AZ33" s="174"/>
      <c r="BA33" s="174"/>
      <c r="BB33" s="174"/>
      <c r="BC33" s="174"/>
      <c r="BD33" s="174"/>
      <c r="BE33" s="174"/>
      <c r="BF33" s="174"/>
      <c r="BG33" s="174"/>
      <c r="BH33" s="174"/>
      <c r="BI33" s="174"/>
      <c r="BJ33" s="174"/>
      <c r="BK33" s="174"/>
      <c r="BL33" s="174"/>
      <c r="BM33" s="174"/>
      <c r="BN33" s="174"/>
      <c r="BO33" s="174"/>
      <c r="BP33" s="174"/>
    </row>
    <row r="34" spans="1:68" s="189" customFormat="1" ht="18.75" customHeight="1" x14ac:dyDescent="0.2">
      <c r="A34" s="188" t="s">
        <v>3</v>
      </c>
      <c r="B34" s="190">
        <v>46054</v>
      </c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4" t="s">
        <v>2</v>
      </c>
      <c r="N34" s="195"/>
      <c r="O34" s="194"/>
      <c r="P34" s="196" t="s">
        <v>589</v>
      </c>
      <c r="Q34" s="201">
        <f t="shared" ref="Q34:Q36" si="1">T34/S34</f>
        <v>1.7157548570322081</v>
      </c>
      <c r="R34" s="361" t="s">
        <v>528</v>
      </c>
      <c r="S34" s="461">
        <v>15.493</v>
      </c>
      <c r="T34" s="463">
        <v>26.582190000000001</v>
      </c>
      <c r="U34" s="173"/>
      <c r="V34" s="446"/>
      <c r="W34" s="209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4"/>
      <c r="AW34" s="174"/>
      <c r="AX34" s="174"/>
      <c r="AY34" s="174"/>
      <c r="AZ34" s="174"/>
      <c r="BA34" s="174"/>
      <c r="BB34" s="174"/>
      <c r="BC34" s="174"/>
      <c r="BD34" s="174"/>
      <c r="BE34" s="174"/>
      <c r="BF34" s="174"/>
      <c r="BG34" s="174"/>
      <c r="BH34" s="174"/>
      <c r="BI34" s="174"/>
      <c r="BJ34" s="174"/>
      <c r="BK34" s="174"/>
      <c r="BL34" s="174"/>
      <c r="BM34" s="174"/>
      <c r="BN34" s="174"/>
      <c r="BO34" s="174"/>
      <c r="BP34" s="174"/>
    </row>
    <row r="35" spans="1:68" s="189" customFormat="1" ht="15" customHeight="1" x14ac:dyDescent="0.2">
      <c r="A35" s="188" t="s">
        <v>4</v>
      </c>
      <c r="B35" s="190">
        <v>46054</v>
      </c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4" t="s">
        <v>2</v>
      </c>
      <c r="N35" s="195"/>
      <c r="O35" s="194"/>
      <c r="P35" s="208" t="s">
        <v>590</v>
      </c>
      <c r="Q35" s="201">
        <f t="shared" si="1"/>
        <v>0.11610480000000001</v>
      </c>
      <c r="R35" s="193" t="s">
        <v>527</v>
      </c>
      <c r="S35" s="461">
        <v>25</v>
      </c>
      <c r="T35" s="463">
        <v>2.9026200000000002</v>
      </c>
      <c r="U35" s="195"/>
      <c r="V35" s="442"/>
      <c r="W35" s="209"/>
      <c r="X35" s="176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</row>
    <row r="36" spans="1:68" s="189" customFormat="1" ht="15" customHeight="1" x14ac:dyDescent="0.2">
      <c r="A36" s="188" t="s">
        <v>5</v>
      </c>
      <c r="B36" s="190">
        <v>46054</v>
      </c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4" t="s">
        <v>2</v>
      </c>
      <c r="N36" s="195"/>
      <c r="O36" s="194"/>
      <c r="P36" s="360" t="s">
        <v>526</v>
      </c>
      <c r="Q36" s="201">
        <f t="shared" si="1"/>
        <v>8.3826800000000007E-2</v>
      </c>
      <c r="R36" s="193" t="s">
        <v>527</v>
      </c>
      <c r="S36" s="412">
        <v>25</v>
      </c>
      <c r="T36" s="463">
        <v>2.0956700000000001</v>
      </c>
      <c r="U36" s="195"/>
      <c r="V36" s="442"/>
      <c r="W36" s="209"/>
      <c r="X36" s="176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174"/>
      <c r="AU36" s="174"/>
      <c r="AV36" s="174"/>
      <c r="AW36" s="174"/>
      <c r="AX36" s="174"/>
      <c r="AY36" s="174"/>
      <c r="AZ36" s="174"/>
      <c r="BA36" s="174"/>
      <c r="BB36" s="174"/>
      <c r="BC36" s="174"/>
      <c r="BD36" s="174"/>
      <c r="BE36" s="174"/>
      <c r="BF36" s="174"/>
      <c r="BG36" s="174"/>
      <c r="BH36" s="174"/>
      <c r="BI36" s="174"/>
      <c r="BJ36" s="174"/>
      <c r="BK36" s="174"/>
      <c r="BL36" s="174"/>
      <c r="BM36" s="174"/>
      <c r="BN36" s="174"/>
      <c r="BO36" s="174"/>
      <c r="BP36" s="174"/>
    </row>
    <row r="37" spans="1:68" s="189" customFormat="1" ht="25.5" customHeight="1" x14ac:dyDescent="0.2">
      <c r="A37" s="188" t="s">
        <v>46</v>
      </c>
      <c r="B37" s="190">
        <v>46054</v>
      </c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4" t="s">
        <v>2</v>
      </c>
      <c r="N37" s="195"/>
      <c r="O37" s="194"/>
      <c r="P37" s="360" t="s">
        <v>588</v>
      </c>
      <c r="Q37" s="201">
        <f t="shared" ref="Q37:Q42" si="2">T37/S37</f>
        <v>1.8</v>
      </c>
      <c r="R37" s="193" t="s">
        <v>392</v>
      </c>
      <c r="S37" s="193">
        <v>1.25</v>
      </c>
      <c r="T37" s="202">
        <v>2.25</v>
      </c>
      <c r="U37" s="195"/>
      <c r="V37" s="442"/>
      <c r="W37" s="209"/>
      <c r="X37" s="176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4"/>
      <c r="AT37" s="174"/>
      <c r="AU37" s="174"/>
      <c r="AV37" s="174"/>
      <c r="AW37" s="174"/>
      <c r="AX37" s="174"/>
      <c r="AY37" s="174"/>
      <c r="AZ37" s="174"/>
      <c r="BA37" s="174"/>
      <c r="BB37" s="174"/>
      <c r="BC37" s="174"/>
      <c r="BD37" s="174"/>
      <c r="BE37" s="174"/>
      <c r="BF37" s="174"/>
      <c r="BG37" s="174"/>
      <c r="BH37" s="174"/>
      <c r="BI37" s="174"/>
      <c r="BJ37" s="174"/>
      <c r="BK37" s="174"/>
      <c r="BL37" s="174"/>
      <c r="BM37" s="174"/>
      <c r="BN37" s="174"/>
      <c r="BO37" s="174"/>
      <c r="BP37" s="174"/>
    </row>
    <row r="38" spans="1:68" s="189" customFormat="1" ht="15" customHeight="1" x14ac:dyDescent="0.2">
      <c r="A38" s="188" t="s">
        <v>47</v>
      </c>
      <c r="B38" s="190">
        <v>46054</v>
      </c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4" t="s">
        <v>2</v>
      </c>
      <c r="N38" s="195"/>
      <c r="O38" s="194"/>
      <c r="P38" s="200" t="s">
        <v>531</v>
      </c>
      <c r="Q38" s="201">
        <f t="shared" si="2"/>
        <v>0.17965999999999999</v>
      </c>
      <c r="R38" s="193" t="s">
        <v>392</v>
      </c>
      <c r="S38" s="193">
        <v>2</v>
      </c>
      <c r="T38" s="202">
        <v>0.35931999999999997</v>
      </c>
      <c r="U38" s="195"/>
      <c r="V38" s="442"/>
      <c r="W38" s="209"/>
      <c r="X38" s="176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4"/>
      <c r="AS38" s="174"/>
      <c r="AT38" s="174"/>
      <c r="AU38" s="174"/>
      <c r="AV38" s="174"/>
      <c r="AW38" s="174"/>
      <c r="AX38" s="174"/>
      <c r="AY38" s="174"/>
      <c r="AZ38" s="174"/>
      <c r="BA38" s="174"/>
      <c r="BB38" s="174"/>
      <c r="BC38" s="174"/>
      <c r="BD38" s="174"/>
      <c r="BE38" s="174"/>
      <c r="BF38" s="174"/>
      <c r="BG38" s="174"/>
      <c r="BH38" s="174"/>
      <c r="BI38" s="174"/>
      <c r="BJ38" s="174"/>
      <c r="BK38" s="174"/>
      <c r="BL38" s="174"/>
      <c r="BM38" s="174"/>
      <c r="BN38" s="174"/>
      <c r="BO38" s="174"/>
      <c r="BP38" s="174"/>
    </row>
    <row r="39" spans="1:68" s="189" customFormat="1" ht="15" customHeight="1" x14ac:dyDescent="0.2">
      <c r="A39" s="188" t="s">
        <v>48</v>
      </c>
      <c r="B39" s="190">
        <v>46054</v>
      </c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4" t="s">
        <v>2</v>
      </c>
      <c r="N39" s="195"/>
      <c r="O39" s="194"/>
      <c r="P39" s="200" t="s">
        <v>529</v>
      </c>
      <c r="Q39" s="201">
        <f t="shared" si="2"/>
        <v>0.45895999999999998</v>
      </c>
      <c r="R39" s="193" t="s">
        <v>392</v>
      </c>
      <c r="S39" s="193">
        <v>2</v>
      </c>
      <c r="T39" s="202">
        <v>0.91791999999999996</v>
      </c>
      <c r="U39" s="195"/>
      <c r="V39" s="442"/>
      <c r="W39" s="209"/>
      <c r="X39" s="176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4"/>
      <c r="AS39" s="174"/>
      <c r="AT39" s="174"/>
      <c r="AU39" s="174"/>
      <c r="AV39" s="174"/>
      <c r="AW39" s="174"/>
      <c r="AX39" s="174"/>
      <c r="AY39" s="174"/>
      <c r="AZ39" s="174"/>
      <c r="BA39" s="174"/>
      <c r="BB39" s="174"/>
      <c r="BC39" s="174"/>
      <c r="BD39" s="174"/>
      <c r="BE39" s="174"/>
      <c r="BF39" s="174"/>
      <c r="BG39" s="174"/>
      <c r="BH39" s="174"/>
      <c r="BI39" s="174"/>
      <c r="BJ39" s="174"/>
      <c r="BK39" s="174"/>
      <c r="BL39" s="174"/>
      <c r="BM39" s="174"/>
      <c r="BN39" s="174"/>
      <c r="BO39" s="174"/>
      <c r="BP39" s="174"/>
    </row>
    <row r="40" spans="1:68" s="189" customFormat="1" ht="15" customHeight="1" x14ac:dyDescent="0.2">
      <c r="A40" s="188" t="s">
        <v>49</v>
      </c>
      <c r="B40" s="190">
        <v>46054</v>
      </c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4" t="s">
        <v>2</v>
      </c>
      <c r="N40" s="195"/>
      <c r="O40" s="194"/>
      <c r="P40" s="200" t="s">
        <v>596</v>
      </c>
      <c r="Q40" s="201">
        <f t="shared" si="2"/>
        <v>0.102616</v>
      </c>
      <c r="R40" s="193" t="s">
        <v>392</v>
      </c>
      <c r="S40" s="193">
        <v>5</v>
      </c>
      <c r="T40" s="202">
        <v>0.51307999999999998</v>
      </c>
      <c r="U40" s="195"/>
      <c r="V40" s="442"/>
      <c r="W40" s="209"/>
      <c r="X40" s="176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4"/>
      <c r="AS40" s="174"/>
      <c r="AT40" s="174"/>
      <c r="AU40" s="174"/>
      <c r="AV40" s="174"/>
      <c r="AW40" s="174"/>
      <c r="AX40" s="174"/>
      <c r="AY40" s="174"/>
      <c r="AZ40" s="174"/>
      <c r="BA40" s="174"/>
      <c r="BB40" s="174"/>
      <c r="BC40" s="174"/>
      <c r="BD40" s="174"/>
      <c r="BE40" s="174"/>
      <c r="BF40" s="174"/>
      <c r="BG40" s="174"/>
      <c r="BH40" s="174"/>
      <c r="BI40" s="174"/>
      <c r="BJ40" s="174"/>
      <c r="BK40" s="174"/>
      <c r="BL40" s="174"/>
      <c r="BM40" s="174"/>
      <c r="BN40" s="174"/>
      <c r="BO40" s="174"/>
      <c r="BP40" s="174"/>
    </row>
    <row r="41" spans="1:68" s="189" customFormat="1" ht="15" customHeight="1" x14ac:dyDescent="0.2">
      <c r="A41" s="188" t="s">
        <v>50</v>
      </c>
      <c r="B41" s="190">
        <v>46054</v>
      </c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4" t="s">
        <v>2</v>
      </c>
      <c r="N41" s="195"/>
      <c r="O41" s="194"/>
      <c r="P41" s="200" t="s">
        <v>491</v>
      </c>
      <c r="Q41" s="201">
        <f t="shared" si="2"/>
        <v>3.2737000000000003</v>
      </c>
      <c r="R41" s="193" t="s">
        <v>492</v>
      </c>
      <c r="S41" s="193">
        <v>0.3</v>
      </c>
      <c r="T41" s="202">
        <v>0.98211000000000004</v>
      </c>
      <c r="U41" s="195"/>
      <c r="V41" s="442"/>
      <c r="W41" s="209"/>
      <c r="X41" s="176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4"/>
      <c r="AS41" s="174"/>
      <c r="AT41" s="174"/>
      <c r="AU41" s="174"/>
      <c r="AV41" s="174"/>
      <c r="AW41" s="174"/>
      <c r="AX41" s="174"/>
      <c r="AY41" s="174"/>
      <c r="AZ41" s="174"/>
      <c r="BA41" s="174"/>
      <c r="BB41" s="174"/>
      <c r="BC41" s="174"/>
      <c r="BD41" s="174"/>
      <c r="BE41" s="174"/>
      <c r="BF41" s="174"/>
      <c r="BG41" s="174"/>
      <c r="BH41" s="174"/>
      <c r="BI41" s="174"/>
      <c r="BJ41" s="174"/>
      <c r="BK41" s="174"/>
      <c r="BL41" s="174"/>
      <c r="BM41" s="174"/>
      <c r="BN41" s="174"/>
      <c r="BO41" s="174"/>
      <c r="BP41" s="174"/>
    </row>
    <row r="42" spans="1:68" s="189" customFormat="1" ht="24.75" customHeight="1" x14ac:dyDescent="0.2">
      <c r="A42" s="188" t="s">
        <v>51</v>
      </c>
      <c r="B42" s="190">
        <v>46054</v>
      </c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4" t="s">
        <v>2</v>
      </c>
      <c r="N42" s="195"/>
      <c r="O42" s="194"/>
      <c r="P42" s="200" t="s">
        <v>487</v>
      </c>
      <c r="Q42" s="201">
        <f t="shared" si="2"/>
        <v>4.196066187948798E-4</v>
      </c>
      <c r="R42" s="193" t="s">
        <v>392</v>
      </c>
      <c r="S42" s="193">
        <v>32.03</v>
      </c>
      <c r="T42" s="202">
        <v>1.3440000000000001E-2</v>
      </c>
      <c r="U42" s="195"/>
      <c r="V42" s="442"/>
      <c r="W42" s="209"/>
      <c r="X42" s="176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</row>
    <row r="44" spans="1:68" x14ac:dyDescent="0.2">
      <c r="V44" s="270" t="s">
        <v>139</v>
      </c>
    </row>
    <row r="45" spans="1:68" ht="21" customHeight="1" x14ac:dyDescent="0.2">
      <c r="U45" s="177"/>
      <c r="V45" s="270" t="s">
        <v>418</v>
      </c>
    </row>
    <row r="47" spans="1:68" s="228" customFormat="1" ht="31.5" customHeight="1" x14ac:dyDescent="0.25">
      <c r="A47" s="716" t="s">
        <v>416</v>
      </c>
      <c r="B47" s="717"/>
      <c r="C47" s="717"/>
      <c r="D47" s="717"/>
      <c r="E47" s="717"/>
      <c r="F47" s="717"/>
      <c r="G47" s="717"/>
      <c r="H47" s="717"/>
      <c r="I47" s="717"/>
      <c r="J47" s="717"/>
      <c r="K47" s="717"/>
      <c r="L47" s="717"/>
      <c r="M47" s="717"/>
      <c r="N47" s="717"/>
      <c r="O47" s="717"/>
      <c r="P47" s="717"/>
      <c r="Q47" s="717"/>
      <c r="R47" s="717"/>
      <c r="S47" s="717"/>
      <c r="T47" s="717"/>
      <c r="U47" s="717"/>
      <c r="V47" s="717"/>
      <c r="W47" s="470"/>
      <c r="X47" s="178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</row>
    <row r="48" spans="1:68" s="179" customFormat="1" ht="15.75" customHeight="1" x14ac:dyDescent="0.25">
      <c r="M48" s="180" t="s">
        <v>417</v>
      </c>
      <c r="N48" s="718" t="s">
        <v>13</v>
      </c>
      <c r="O48" s="718"/>
      <c r="P48" s="718"/>
      <c r="Q48" s="718"/>
      <c r="R48" s="718"/>
      <c r="S48" s="718"/>
      <c r="T48" s="718"/>
      <c r="V48" s="180"/>
      <c r="W48" s="470"/>
      <c r="X48" s="178"/>
    </row>
    <row r="49" spans="1:68" s="209" customFormat="1" x14ac:dyDescent="0.2">
      <c r="N49" s="727" t="s">
        <v>11</v>
      </c>
      <c r="O49" s="727"/>
      <c r="P49" s="727"/>
      <c r="Q49" s="727"/>
      <c r="R49" s="727"/>
      <c r="S49" s="727"/>
      <c r="T49" s="727"/>
      <c r="V49" s="447"/>
      <c r="X49" s="176"/>
    </row>
    <row r="50" spans="1:68" s="183" customFormat="1" ht="24" customHeight="1" x14ac:dyDescent="0.2">
      <c r="A50" s="720" t="s">
        <v>561</v>
      </c>
      <c r="B50" s="720"/>
      <c r="C50" s="720"/>
      <c r="D50" s="720"/>
      <c r="E50" s="720"/>
      <c r="F50" s="720"/>
      <c r="G50" s="720"/>
      <c r="H50" s="720"/>
      <c r="I50" s="720"/>
      <c r="J50" s="720"/>
      <c r="K50" s="720"/>
      <c r="L50" s="720"/>
      <c r="M50" s="720"/>
      <c r="N50" s="720"/>
      <c r="O50" s="720"/>
      <c r="P50" s="720"/>
      <c r="Q50" s="720"/>
      <c r="R50" s="720"/>
      <c r="S50" s="720"/>
      <c r="T50" s="720"/>
      <c r="U50" s="720"/>
      <c r="V50" s="720"/>
      <c r="W50" s="181"/>
      <c r="X50" s="182"/>
    </row>
    <row r="51" spans="1:68" s="184" customFormat="1" ht="12.75" customHeight="1" x14ac:dyDescent="0.2">
      <c r="A51" s="721" t="s">
        <v>1</v>
      </c>
      <c r="B51" s="722" t="s">
        <v>17</v>
      </c>
      <c r="C51" s="723" t="s">
        <v>18</v>
      </c>
      <c r="D51" s="723"/>
      <c r="E51" s="723"/>
      <c r="F51" s="723"/>
      <c r="G51" s="723"/>
      <c r="H51" s="723"/>
      <c r="I51" s="723"/>
      <c r="J51" s="723"/>
      <c r="K51" s="723"/>
      <c r="L51" s="723"/>
      <c r="M51" s="723"/>
      <c r="N51" s="723"/>
      <c r="O51" s="723"/>
      <c r="P51" s="724" t="s">
        <v>19</v>
      </c>
      <c r="Q51" s="724" t="s">
        <v>20</v>
      </c>
      <c r="R51" s="724" t="s">
        <v>21</v>
      </c>
      <c r="S51" s="724" t="s">
        <v>22</v>
      </c>
      <c r="T51" s="724" t="s">
        <v>23</v>
      </c>
      <c r="U51" s="724" t="s">
        <v>24</v>
      </c>
      <c r="V51" s="725" t="s">
        <v>25</v>
      </c>
      <c r="W51" s="209"/>
      <c r="X51" s="176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</row>
    <row r="52" spans="1:68" ht="12.75" customHeight="1" x14ac:dyDescent="0.2">
      <c r="A52" s="721"/>
      <c r="B52" s="722"/>
      <c r="C52" s="723" t="s">
        <v>26</v>
      </c>
      <c r="D52" s="723"/>
      <c r="E52" s="723"/>
      <c r="F52" s="723"/>
      <c r="G52" s="723"/>
      <c r="H52" s="723"/>
      <c r="I52" s="723"/>
      <c r="J52" s="723"/>
      <c r="K52" s="723"/>
      <c r="L52" s="723"/>
      <c r="M52" s="723"/>
      <c r="N52" s="726" t="s">
        <v>27</v>
      </c>
      <c r="O52" s="726"/>
      <c r="P52" s="724"/>
      <c r="Q52" s="724"/>
      <c r="R52" s="724"/>
      <c r="S52" s="724"/>
      <c r="T52" s="724"/>
      <c r="U52" s="724"/>
      <c r="V52" s="725"/>
    </row>
    <row r="53" spans="1:68" ht="12.75" customHeight="1" x14ac:dyDescent="0.2">
      <c r="A53" s="721"/>
      <c r="B53" s="722"/>
      <c r="C53" s="723" t="s">
        <v>28</v>
      </c>
      <c r="D53" s="723"/>
      <c r="E53" s="723"/>
      <c r="F53" s="723"/>
      <c r="G53" s="723"/>
      <c r="H53" s="723"/>
      <c r="I53" s="723"/>
      <c r="J53" s="723"/>
      <c r="K53" s="723"/>
      <c r="L53" s="723"/>
      <c r="M53" s="726" t="s">
        <v>29</v>
      </c>
      <c r="N53" s="726"/>
      <c r="O53" s="726"/>
      <c r="P53" s="724"/>
      <c r="Q53" s="724"/>
      <c r="R53" s="724"/>
      <c r="S53" s="724"/>
      <c r="T53" s="724"/>
      <c r="U53" s="724"/>
      <c r="V53" s="725"/>
    </row>
    <row r="54" spans="1:68" ht="25.5" customHeight="1" x14ac:dyDescent="0.2">
      <c r="A54" s="721"/>
      <c r="B54" s="722"/>
      <c r="C54" s="723" t="s">
        <v>30</v>
      </c>
      <c r="D54" s="723"/>
      <c r="E54" s="723"/>
      <c r="F54" s="723" t="s">
        <v>31</v>
      </c>
      <c r="G54" s="723"/>
      <c r="H54" s="723"/>
      <c r="I54" s="726" t="s">
        <v>32</v>
      </c>
      <c r="J54" s="726"/>
      <c r="K54" s="726" t="s">
        <v>33</v>
      </c>
      <c r="L54" s="726"/>
      <c r="M54" s="726"/>
      <c r="N54" s="724" t="s">
        <v>34</v>
      </c>
      <c r="O54" s="724" t="s">
        <v>35</v>
      </c>
      <c r="P54" s="724"/>
      <c r="Q54" s="724"/>
      <c r="R54" s="724"/>
      <c r="S54" s="724"/>
      <c r="T54" s="724"/>
      <c r="U54" s="724"/>
      <c r="V54" s="725"/>
    </row>
    <row r="55" spans="1:68" s="186" customFormat="1" ht="101.25" customHeight="1" x14ac:dyDescent="0.2">
      <c r="A55" s="731"/>
      <c r="B55" s="732"/>
      <c r="C55" s="408" t="s">
        <v>36</v>
      </c>
      <c r="D55" s="409" t="s">
        <v>37</v>
      </c>
      <c r="E55" s="408" t="s">
        <v>38</v>
      </c>
      <c r="F55" s="408" t="s">
        <v>39</v>
      </c>
      <c r="G55" s="409" t="s">
        <v>40</v>
      </c>
      <c r="H55" s="408" t="s">
        <v>41</v>
      </c>
      <c r="I55" s="409" t="s">
        <v>42</v>
      </c>
      <c r="J55" s="409" t="s">
        <v>43</v>
      </c>
      <c r="K55" s="409" t="s">
        <v>44</v>
      </c>
      <c r="L55" s="409" t="s">
        <v>45</v>
      </c>
      <c r="M55" s="730"/>
      <c r="N55" s="728"/>
      <c r="O55" s="728"/>
      <c r="P55" s="728"/>
      <c r="Q55" s="728"/>
      <c r="R55" s="728"/>
      <c r="S55" s="728"/>
      <c r="T55" s="728"/>
      <c r="U55" s="728"/>
      <c r="V55" s="729"/>
      <c r="W55" s="209"/>
      <c r="X55" s="176"/>
      <c r="Y55" s="174"/>
      <c r="Z55" s="174"/>
      <c r="AA55" s="174"/>
      <c r="AB55" s="174"/>
      <c r="AC55" s="174"/>
      <c r="AD55" s="174"/>
      <c r="AE55" s="174"/>
      <c r="AF55" s="174"/>
      <c r="AG55" s="174"/>
      <c r="AH55" s="174"/>
      <c r="AI55" s="174"/>
      <c r="AJ55" s="174"/>
      <c r="AK55" s="174"/>
      <c r="AL55" s="174"/>
      <c r="AM55" s="174"/>
      <c r="AN55" s="174"/>
      <c r="AO55" s="174"/>
      <c r="AP55" s="174"/>
      <c r="AQ55" s="174"/>
      <c r="AR55" s="174"/>
      <c r="AS55" s="174"/>
      <c r="AT55" s="174"/>
      <c r="AU55" s="174"/>
      <c r="AV55" s="174"/>
      <c r="AW55" s="174"/>
      <c r="AX55" s="174"/>
      <c r="AY55" s="174"/>
      <c r="AZ55" s="174"/>
      <c r="BA55" s="174"/>
      <c r="BB55" s="174"/>
      <c r="BC55" s="174"/>
      <c r="BD55" s="174"/>
      <c r="BE55" s="174"/>
      <c r="BF55" s="174"/>
      <c r="BG55" s="174"/>
      <c r="BH55" s="174"/>
      <c r="BI55" s="174"/>
      <c r="BJ55" s="174"/>
      <c r="BK55" s="174"/>
      <c r="BL55" s="174"/>
      <c r="BM55" s="174"/>
      <c r="BN55" s="174"/>
      <c r="BO55" s="174"/>
      <c r="BP55" s="174"/>
    </row>
    <row r="56" spans="1:68" s="189" customFormat="1" x14ac:dyDescent="0.2">
      <c r="A56" s="394" t="s">
        <v>2</v>
      </c>
      <c r="B56" s="394" t="s">
        <v>3</v>
      </c>
      <c r="C56" s="394" t="s">
        <v>4</v>
      </c>
      <c r="D56" s="394" t="s">
        <v>5</v>
      </c>
      <c r="E56" s="394" t="s">
        <v>46</v>
      </c>
      <c r="F56" s="394" t="s">
        <v>47</v>
      </c>
      <c r="G56" s="394" t="s">
        <v>48</v>
      </c>
      <c r="H56" s="394" t="s">
        <v>49</v>
      </c>
      <c r="I56" s="394" t="s">
        <v>50</v>
      </c>
      <c r="J56" s="394" t="s">
        <v>51</v>
      </c>
      <c r="K56" s="394" t="s">
        <v>52</v>
      </c>
      <c r="L56" s="394" t="s">
        <v>53</v>
      </c>
      <c r="M56" s="394" t="s">
        <v>54</v>
      </c>
      <c r="N56" s="394" t="s">
        <v>55</v>
      </c>
      <c r="O56" s="394" t="s">
        <v>56</v>
      </c>
      <c r="P56" s="194" t="s">
        <v>57</v>
      </c>
      <c r="Q56" s="394" t="s">
        <v>58</v>
      </c>
      <c r="R56" s="394" t="s">
        <v>59</v>
      </c>
      <c r="S56" s="394" t="s">
        <v>60</v>
      </c>
      <c r="T56" s="204" t="s">
        <v>61</v>
      </c>
      <c r="U56" s="394" t="s">
        <v>62</v>
      </c>
      <c r="V56" s="448" t="s">
        <v>63</v>
      </c>
      <c r="W56" s="209"/>
      <c r="X56" s="176"/>
      <c r="Y56" s="174"/>
      <c r="Z56" s="174"/>
      <c r="AA56" s="174"/>
      <c r="AB56" s="174"/>
      <c r="AC56" s="174"/>
      <c r="AD56" s="174"/>
      <c r="AE56" s="174"/>
      <c r="AF56" s="174"/>
      <c r="AG56" s="174"/>
      <c r="AH56" s="174"/>
      <c r="AI56" s="174"/>
      <c r="AJ56" s="174"/>
      <c r="AK56" s="174"/>
      <c r="AL56" s="174"/>
      <c r="AM56" s="174"/>
      <c r="AN56" s="174"/>
      <c r="AO56" s="174"/>
      <c r="AP56" s="174"/>
      <c r="AQ56" s="174"/>
      <c r="AR56" s="174"/>
      <c r="AS56" s="174"/>
      <c r="AT56" s="174"/>
      <c r="AU56" s="174"/>
      <c r="AV56" s="174"/>
      <c r="AW56" s="174"/>
      <c r="AX56" s="174"/>
      <c r="AY56" s="174"/>
      <c r="AZ56" s="174"/>
      <c r="BA56" s="174"/>
      <c r="BB56" s="174"/>
      <c r="BC56" s="174"/>
      <c r="BD56" s="174"/>
      <c r="BE56" s="174"/>
      <c r="BF56" s="174"/>
      <c r="BG56" s="174"/>
      <c r="BH56" s="174"/>
      <c r="BI56" s="174"/>
      <c r="BJ56" s="174"/>
      <c r="BK56" s="174"/>
      <c r="BL56" s="174"/>
      <c r="BM56" s="174"/>
      <c r="BN56" s="174"/>
      <c r="BO56" s="174"/>
      <c r="BP56" s="174"/>
    </row>
    <row r="57" spans="1:68" s="192" customFormat="1" ht="19.5" customHeight="1" x14ac:dyDescent="0.2">
      <c r="A57" s="204" t="s">
        <v>2</v>
      </c>
      <c r="B57" s="199">
        <v>46082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5">
        <v>1</v>
      </c>
      <c r="N57" s="195"/>
      <c r="O57" s="195"/>
      <c r="P57" s="200" t="s">
        <v>391</v>
      </c>
      <c r="Q57" s="201">
        <f>T57/S57</f>
        <v>0.39695999999999998</v>
      </c>
      <c r="R57" s="193" t="s">
        <v>392</v>
      </c>
      <c r="S57" s="193">
        <v>1</v>
      </c>
      <c r="T57" s="202">
        <v>0.39695999999999998</v>
      </c>
      <c r="U57" s="195"/>
      <c r="V57" s="442"/>
      <c r="W57" s="472"/>
      <c r="X57" s="154"/>
    </row>
    <row r="58" spans="1:68" s="192" customFormat="1" ht="19.5" customHeight="1" x14ac:dyDescent="0.2">
      <c r="A58" s="204" t="s">
        <v>3</v>
      </c>
      <c r="B58" s="199">
        <v>46082</v>
      </c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5">
        <v>1</v>
      </c>
      <c r="N58" s="195"/>
      <c r="O58" s="195"/>
      <c r="P58" s="196" t="s">
        <v>589</v>
      </c>
      <c r="Q58" s="201">
        <f t="shared" ref="Q58:Q66" si="3">T58/S58</f>
        <v>1.802439973566341</v>
      </c>
      <c r="R58" s="361" t="s">
        <v>528</v>
      </c>
      <c r="S58" s="461">
        <v>13.619</v>
      </c>
      <c r="T58" s="463">
        <v>24.547429999999999</v>
      </c>
      <c r="U58" s="195"/>
      <c r="V58" s="442"/>
      <c r="W58" s="472"/>
      <c r="X58" s="154"/>
    </row>
    <row r="59" spans="1:68" s="192" customFormat="1" ht="19.5" customHeight="1" x14ac:dyDescent="0.2">
      <c r="A59" s="204" t="s">
        <v>4</v>
      </c>
      <c r="B59" s="199">
        <v>46082</v>
      </c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5">
        <v>1</v>
      </c>
      <c r="N59" s="195"/>
      <c r="O59" s="195"/>
      <c r="P59" s="208" t="s">
        <v>590</v>
      </c>
      <c r="Q59" s="201">
        <f t="shared" si="3"/>
        <v>0.1054688</v>
      </c>
      <c r="R59" s="193" t="s">
        <v>527</v>
      </c>
      <c r="S59" s="461">
        <v>25</v>
      </c>
      <c r="T59" s="463">
        <v>2.63672</v>
      </c>
      <c r="U59" s="195"/>
      <c r="V59" s="442"/>
      <c r="W59" s="472"/>
      <c r="X59" s="154"/>
    </row>
    <row r="60" spans="1:68" s="192" customFormat="1" ht="19.5" customHeight="1" x14ac:dyDescent="0.2">
      <c r="A60" s="204" t="s">
        <v>5</v>
      </c>
      <c r="B60" s="199">
        <v>46082</v>
      </c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5">
        <v>1</v>
      </c>
      <c r="N60" s="195"/>
      <c r="O60" s="195"/>
      <c r="P60" s="360" t="s">
        <v>526</v>
      </c>
      <c r="Q60" s="201">
        <f t="shared" si="3"/>
        <v>7.5090799999999999E-2</v>
      </c>
      <c r="R60" s="193" t="s">
        <v>527</v>
      </c>
      <c r="S60" s="412">
        <v>25</v>
      </c>
      <c r="T60" s="463">
        <v>1.87727</v>
      </c>
      <c r="U60" s="195"/>
      <c r="V60" s="442"/>
      <c r="W60" s="472"/>
      <c r="X60" s="154"/>
    </row>
    <row r="61" spans="1:68" s="192" customFormat="1" ht="19.5" customHeight="1" x14ac:dyDescent="0.2">
      <c r="A61" s="204" t="s">
        <v>46</v>
      </c>
      <c r="B61" s="199">
        <v>46082</v>
      </c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5">
        <v>1</v>
      </c>
      <c r="N61" s="195"/>
      <c r="O61" s="195"/>
      <c r="P61" s="200" t="s">
        <v>595</v>
      </c>
      <c r="Q61" s="201">
        <f t="shared" si="3"/>
        <v>1.7999999999999998</v>
      </c>
      <c r="R61" s="204" t="s">
        <v>587</v>
      </c>
      <c r="S61" s="411">
        <v>3.25</v>
      </c>
      <c r="T61" s="463">
        <v>5.85</v>
      </c>
      <c r="U61" s="195"/>
      <c r="V61" s="442"/>
      <c r="W61" s="472"/>
      <c r="X61" s="154"/>
    </row>
    <row r="62" spans="1:68" s="192" customFormat="1" ht="19.5" customHeight="1" x14ac:dyDescent="0.2">
      <c r="A62" s="204" t="s">
        <v>47</v>
      </c>
      <c r="B62" s="199">
        <v>46082</v>
      </c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5">
        <v>1</v>
      </c>
      <c r="N62" s="195"/>
      <c r="O62" s="195"/>
      <c r="P62" s="200" t="s">
        <v>530</v>
      </c>
      <c r="Q62" s="201">
        <f t="shared" si="3"/>
        <v>0.1024592</v>
      </c>
      <c r="R62" s="204" t="s">
        <v>402</v>
      </c>
      <c r="S62" s="411">
        <v>25</v>
      </c>
      <c r="T62" s="463">
        <v>2.56148</v>
      </c>
      <c r="U62" s="195"/>
      <c r="V62" s="442"/>
      <c r="W62" s="472"/>
      <c r="X62" s="154"/>
    </row>
    <row r="63" spans="1:68" s="192" customFormat="1" ht="19.5" customHeight="1" x14ac:dyDescent="0.2">
      <c r="A63" s="204" t="s">
        <v>48</v>
      </c>
      <c r="B63" s="199">
        <v>46082</v>
      </c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5">
        <v>1</v>
      </c>
      <c r="N63" s="195"/>
      <c r="O63" s="195"/>
      <c r="P63" s="200" t="s">
        <v>597</v>
      </c>
      <c r="Q63" s="201">
        <f t="shared" si="3"/>
        <v>1.3073779999999999</v>
      </c>
      <c r="R63" s="204" t="s">
        <v>392</v>
      </c>
      <c r="S63" s="411">
        <v>5</v>
      </c>
      <c r="T63" s="463">
        <v>6.5368899999999996</v>
      </c>
      <c r="U63" s="195"/>
      <c r="V63" s="442"/>
      <c r="W63" s="472"/>
      <c r="X63" s="154"/>
    </row>
    <row r="64" spans="1:68" s="192" customFormat="1" ht="19.5" customHeight="1" x14ac:dyDescent="0.2">
      <c r="A64" s="204" t="s">
        <v>49</v>
      </c>
      <c r="B64" s="199">
        <v>46082</v>
      </c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5">
        <v>1</v>
      </c>
      <c r="N64" s="195"/>
      <c r="O64" s="195"/>
      <c r="P64" s="200" t="s">
        <v>598</v>
      </c>
      <c r="Q64" s="201">
        <f t="shared" si="3"/>
        <v>0.50655666666666666</v>
      </c>
      <c r="R64" s="204" t="s">
        <v>392</v>
      </c>
      <c r="S64" s="411">
        <v>3</v>
      </c>
      <c r="T64" s="463">
        <v>1.5196700000000001</v>
      </c>
      <c r="U64" s="195"/>
      <c r="V64" s="442"/>
      <c r="W64" s="472"/>
      <c r="X64" s="154"/>
    </row>
    <row r="65" spans="1:68" s="192" customFormat="1" ht="19.5" customHeight="1" x14ac:dyDescent="0.2">
      <c r="A65" s="204" t="s">
        <v>50</v>
      </c>
      <c r="B65" s="199">
        <v>46082</v>
      </c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5">
        <v>1</v>
      </c>
      <c r="N65" s="195"/>
      <c r="O65" s="195"/>
      <c r="P65" s="200" t="s">
        <v>599</v>
      </c>
      <c r="Q65" s="201">
        <f t="shared" si="3"/>
        <v>9.4261999999999999E-2</v>
      </c>
      <c r="R65" s="204" t="s">
        <v>392</v>
      </c>
      <c r="S65" s="411">
        <v>5</v>
      </c>
      <c r="T65" s="463">
        <v>0.47131000000000001</v>
      </c>
      <c r="U65" s="195"/>
      <c r="V65" s="442"/>
      <c r="W65" s="472"/>
      <c r="X65" s="154"/>
    </row>
    <row r="66" spans="1:68" s="192" customFormat="1" ht="19.5" customHeight="1" x14ac:dyDescent="0.2">
      <c r="A66" s="204" t="s">
        <v>51</v>
      </c>
      <c r="B66" s="199">
        <v>46082</v>
      </c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5">
        <v>1</v>
      </c>
      <c r="N66" s="195"/>
      <c r="O66" s="195"/>
      <c r="P66" s="200" t="s">
        <v>530</v>
      </c>
      <c r="Q66" s="201">
        <f t="shared" si="3"/>
        <v>0.1024592</v>
      </c>
      <c r="R66" s="204" t="s">
        <v>402</v>
      </c>
      <c r="S66" s="411">
        <v>25</v>
      </c>
      <c r="T66" s="463">
        <v>2.56148</v>
      </c>
      <c r="U66" s="195"/>
      <c r="V66" s="442"/>
      <c r="W66" s="472"/>
      <c r="X66" s="154"/>
    </row>
    <row r="67" spans="1:68" s="192" customFormat="1" ht="19.5" customHeight="1" x14ac:dyDescent="0.2">
      <c r="A67" s="204" t="s">
        <v>52</v>
      </c>
      <c r="B67" s="199">
        <v>46082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5">
        <v>1</v>
      </c>
      <c r="N67" s="195"/>
      <c r="O67" s="195"/>
      <c r="P67" s="200" t="s">
        <v>600</v>
      </c>
      <c r="Q67" s="201">
        <f t="shared" ref="Q67:Q68" si="4">T67/S67</f>
        <v>0.42950833333333333</v>
      </c>
      <c r="R67" s="204" t="s">
        <v>392</v>
      </c>
      <c r="S67" s="411">
        <v>12</v>
      </c>
      <c r="T67" s="463">
        <v>5.1540999999999997</v>
      </c>
      <c r="U67" s="195"/>
      <c r="V67" s="442"/>
      <c r="W67" s="472"/>
      <c r="X67" s="154"/>
    </row>
    <row r="68" spans="1:68" s="192" customFormat="1" ht="18.75" customHeight="1" x14ac:dyDescent="0.2">
      <c r="A68" s="204" t="s">
        <v>53</v>
      </c>
      <c r="B68" s="199">
        <v>46082</v>
      </c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5">
        <v>1</v>
      </c>
      <c r="N68" s="195"/>
      <c r="O68" s="195"/>
      <c r="P68" s="196" t="s">
        <v>490</v>
      </c>
      <c r="Q68" s="201">
        <f t="shared" si="4"/>
        <v>3.1695672262436466E-4</v>
      </c>
      <c r="R68" s="197" t="s">
        <v>392</v>
      </c>
      <c r="S68" s="198">
        <v>32.465000000000003</v>
      </c>
      <c r="T68" s="410">
        <v>1.0290000000000001E-2</v>
      </c>
      <c r="U68" s="197"/>
      <c r="V68" s="449"/>
      <c r="W68" s="472"/>
      <c r="X68" s="191"/>
    </row>
    <row r="69" spans="1:68" x14ac:dyDescent="0.2">
      <c r="V69" s="270" t="s">
        <v>139</v>
      </c>
      <c r="W69" s="472"/>
    </row>
    <row r="70" spans="1:68" ht="21" customHeight="1" x14ac:dyDescent="0.2">
      <c r="U70" s="177"/>
      <c r="V70" s="270" t="s">
        <v>418</v>
      </c>
      <c r="W70" s="472"/>
    </row>
    <row r="71" spans="1:68" x14ac:dyDescent="0.2">
      <c r="W71" s="472"/>
    </row>
    <row r="72" spans="1:68" s="228" customFormat="1" ht="37.5" customHeight="1" x14ac:dyDescent="0.25">
      <c r="A72" s="716" t="s">
        <v>416</v>
      </c>
      <c r="B72" s="717"/>
      <c r="C72" s="717"/>
      <c r="D72" s="717"/>
      <c r="E72" s="717"/>
      <c r="F72" s="717"/>
      <c r="G72" s="717"/>
      <c r="H72" s="717"/>
      <c r="I72" s="717"/>
      <c r="J72" s="717"/>
      <c r="K72" s="717"/>
      <c r="L72" s="717"/>
      <c r="M72" s="717"/>
      <c r="N72" s="717"/>
      <c r="O72" s="717"/>
      <c r="P72" s="717"/>
      <c r="Q72" s="717"/>
      <c r="R72" s="717"/>
      <c r="S72" s="717"/>
      <c r="T72" s="717"/>
      <c r="U72" s="717"/>
      <c r="V72" s="717"/>
      <c r="W72" s="470"/>
      <c r="X72" s="178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  <c r="AR72" s="179"/>
      <c r="AS72" s="179"/>
      <c r="AT72" s="179"/>
      <c r="AU72" s="179"/>
      <c r="AV72" s="179"/>
      <c r="AW72" s="179"/>
      <c r="AX72" s="179"/>
      <c r="AY72" s="179"/>
      <c r="AZ72" s="179"/>
      <c r="BA72" s="179"/>
      <c r="BB72" s="179"/>
      <c r="BC72" s="179"/>
      <c r="BD72" s="179"/>
      <c r="BE72" s="179"/>
      <c r="BF72" s="179"/>
      <c r="BG72" s="179"/>
      <c r="BH72" s="179"/>
      <c r="BI72" s="179"/>
      <c r="BJ72" s="179"/>
      <c r="BK72" s="179"/>
      <c r="BL72" s="179"/>
      <c r="BM72" s="179"/>
      <c r="BN72" s="179"/>
      <c r="BO72" s="179"/>
      <c r="BP72" s="179"/>
    </row>
    <row r="73" spans="1:68" s="179" customFormat="1" ht="15.75" customHeight="1" x14ac:dyDescent="0.25">
      <c r="M73" s="180" t="s">
        <v>417</v>
      </c>
      <c r="N73" s="718" t="s">
        <v>13</v>
      </c>
      <c r="O73" s="718"/>
      <c r="P73" s="718"/>
      <c r="Q73" s="718"/>
      <c r="R73" s="718"/>
      <c r="S73" s="718"/>
      <c r="T73" s="718"/>
      <c r="V73" s="180"/>
      <c r="W73" s="470"/>
      <c r="X73" s="178"/>
    </row>
    <row r="74" spans="1:68" s="335" customFormat="1" ht="12" x14ac:dyDescent="0.2">
      <c r="N74" s="719" t="s">
        <v>11</v>
      </c>
      <c r="O74" s="719"/>
      <c r="P74" s="719"/>
      <c r="Q74" s="719"/>
      <c r="R74" s="719"/>
      <c r="S74" s="719"/>
      <c r="T74" s="719"/>
      <c r="V74" s="450"/>
      <c r="X74" s="336"/>
    </row>
    <row r="75" spans="1:68" s="183" customFormat="1" ht="21.75" customHeight="1" x14ac:dyDescent="0.2">
      <c r="A75" s="720" t="s">
        <v>577</v>
      </c>
      <c r="B75" s="720"/>
      <c r="C75" s="720"/>
      <c r="D75" s="720"/>
      <c r="E75" s="720"/>
      <c r="F75" s="720"/>
      <c r="G75" s="720"/>
      <c r="H75" s="720"/>
      <c r="I75" s="720"/>
      <c r="J75" s="720"/>
      <c r="K75" s="720"/>
      <c r="L75" s="720"/>
      <c r="M75" s="720"/>
      <c r="N75" s="720"/>
      <c r="O75" s="720"/>
      <c r="P75" s="720"/>
      <c r="Q75" s="720"/>
      <c r="R75" s="720"/>
      <c r="S75" s="720"/>
      <c r="T75" s="720"/>
      <c r="U75" s="720"/>
      <c r="V75" s="720"/>
      <c r="W75" s="181"/>
      <c r="X75" s="182"/>
    </row>
    <row r="76" spans="1:68" s="184" customFormat="1" ht="12.75" customHeight="1" x14ac:dyDescent="0.2">
      <c r="A76" s="721" t="s">
        <v>1</v>
      </c>
      <c r="B76" s="722" t="s">
        <v>17</v>
      </c>
      <c r="C76" s="723" t="s">
        <v>18</v>
      </c>
      <c r="D76" s="723"/>
      <c r="E76" s="723"/>
      <c r="F76" s="723"/>
      <c r="G76" s="723"/>
      <c r="H76" s="723"/>
      <c r="I76" s="723"/>
      <c r="J76" s="723"/>
      <c r="K76" s="723"/>
      <c r="L76" s="723"/>
      <c r="M76" s="723"/>
      <c r="N76" s="723"/>
      <c r="O76" s="723"/>
      <c r="P76" s="724" t="s">
        <v>19</v>
      </c>
      <c r="Q76" s="724" t="s">
        <v>20</v>
      </c>
      <c r="R76" s="724" t="s">
        <v>21</v>
      </c>
      <c r="S76" s="724" t="s">
        <v>22</v>
      </c>
      <c r="T76" s="724" t="s">
        <v>23</v>
      </c>
      <c r="U76" s="724" t="s">
        <v>24</v>
      </c>
      <c r="V76" s="725" t="s">
        <v>25</v>
      </c>
      <c r="W76" s="209"/>
      <c r="X76" s="176"/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74"/>
      <c r="AM76" s="174"/>
      <c r="AN76" s="174"/>
      <c r="AO76" s="174"/>
      <c r="AP76" s="174"/>
      <c r="AQ76" s="174"/>
      <c r="AR76" s="174"/>
      <c r="AS76" s="174"/>
      <c r="AT76" s="174"/>
      <c r="AU76" s="174"/>
      <c r="AV76" s="174"/>
      <c r="AW76" s="174"/>
      <c r="AX76" s="174"/>
      <c r="AY76" s="174"/>
      <c r="AZ76" s="174"/>
      <c r="BA76" s="174"/>
      <c r="BB76" s="174"/>
      <c r="BC76" s="174"/>
      <c r="BD76" s="174"/>
      <c r="BE76" s="174"/>
      <c r="BF76" s="174"/>
      <c r="BG76" s="174"/>
      <c r="BH76" s="174"/>
      <c r="BI76" s="174"/>
      <c r="BJ76" s="174"/>
      <c r="BK76" s="174"/>
      <c r="BL76" s="174"/>
      <c r="BM76" s="174"/>
      <c r="BN76" s="174"/>
      <c r="BO76" s="174"/>
      <c r="BP76" s="174"/>
    </row>
    <row r="77" spans="1:68" ht="12.75" customHeight="1" x14ac:dyDescent="0.2">
      <c r="A77" s="721"/>
      <c r="B77" s="722"/>
      <c r="C77" s="723" t="s">
        <v>26</v>
      </c>
      <c r="D77" s="723"/>
      <c r="E77" s="723"/>
      <c r="F77" s="723"/>
      <c r="G77" s="723"/>
      <c r="H77" s="723"/>
      <c r="I77" s="723"/>
      <c r="J77" s="723"/>
      <c r="K77" s="723"/>
      <c r="L77" s="723"/>
      <c r="M77" s="723"/>
      <c r="N77" s="726" t="s">
        <v>27</v>
      </c>
      <c r="O77" s="726"/>
      <c r="P77" s="724"/>
      <c r="Q77" s="724"/>
      <c r="R77" s="724"/>
      <c r="S77" s="724"/>
      <c r="T77" s="724"/>
      <c r="U77" s="724"/>
      <c r="V77" s="725"/>
    </row>
    <row r="78" spans="1:68" ht="12.75" customHeight="1" x14ac:dyDescent="0.2">
      <c r="A78" s="721"/>
      <c r="B78" s="722"/>
      <c r="C78" s="723" t="s">
        <v>28</v>
      </c>
      <c r="D78" s="723"/>
      <c r="E78" s="723"/>
      <c r="F78" s="723"/>
      <c r="G78" s="723"/>
      <c r="H78" s="723"/>
      <c r="I78" s="723"/>
      <c r="J78" s="723"/>
      <c r="K78" s="723"/>
      <c r="L78" s="723"/>
      <c r="M78" s="726" t="s">
        <v>29</v>
      </c>
      <c r="N78" s="726"/>
      <c r="O78" s="726"/>
      <c r="P78" s="724"/>
      <c r="Q78" s="724"/>
      <c r="R78" s="724"/>
      <c r="S78" s="724"/>
      <c r="T78" s="724"/>
      <c r="U78" s="724"/>
      <c r="V78" s="725"/>
      <c r="W78" s="473"/>
    </row>
    <row r="79" spans="1:68" ht="25.5" customHeight="1" x14ac:dyDescent="0.2">
      <c r="A79" s="721"/>
      <c r="B79" s="722"/>
      <c r="C79" s="723" t="s">
        <v>30</v>
      </c>
      <c r="D79" s="723"/>
      <c r="E79" s="723"/>
      <c r="F79" s="723" t="s">
        <v>31</v>
      </c>
      <c r="G79" s="723"/>
      <c r="H79" s="723"/>
      <c r="I79" s="726" t="s">
        <v>32</v>
      </c>
      <c r="J79" s="726"/>
      <c r="K79" s="726" t="s">
        <v>33</v>
      </c>
      <c r="L79" s="726"/>
      <c r="M79" s="726"/>
      <c r="N79" s="724" t="s">
        <v>34</v>
      </c>
      <c r="O79" s="724" t="s">
        <v>35</v>
      </c>
      <c r="P79" s="724"/>
      <c r="Q79" s="724"/>
      <c r="R79" s="724"/>
      <c r="S79" s="724"/>
      <c r="T79" s="724"/>
      <c r="U79" s="724"/>
      <c r="V79" s="725"/>
      <c r="W79" s="473"/>
    </row>
    <row r="80" spans="1:68" s="186" customFormat="1" ht="87.75" customHeight="1" x14ac:dyDescent="0.2">
      <c r="A80" s="721"/>
      <c r="B80" s="722"/>
      <c r="C80" s="185" t="s">
        <v>36</v>
      </c>
      <c r="D80" s="405" t="s">
        <v>37</v>
      </c>
      <c r="E80" s="185" t="s">
        <v>38</v>
      </c>
      <c r="F80" s="185" t="s">
        <v>39</v>
      </c>
      <c r="G80" s="405" t="s">
        <v>40</v>
      </c>
      <c r="H80" s="185" t="s">
        <v>41</v>
      </c>
      <c r="I80" s="405" t="s">
        <v>42</v>
      </c>
      <c r="J80" s="405" t="s">
        <v>43</v>
      </c>
      <c r="K80" s="405" t="s">
        <v>44</v>
      </c>
      <c r="L80" s="405" t="s">
        <v>45</v>
      </c>
      <c r="M80" s="726"/>
      <c r="N80" s="724"/>
      <c r="O80" s="724"/>
      <c r="P80" s="724"/>
      <c r="Q80" s="724"/>
      <c r="R80" s="724"/>
      <c r="S80" s="724"/>
      <c r="T80" s="724"/>
      <c r="U80" s="724"/>
      <c r="V80" s="725"/>
      <c r="W80" s="473"/>
      <c r="X80" s="176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74"/>
      <c r="AM80" s="174"/>
      <c r="AN80" s="174"/>
      <c r="AO80" s="174"/>
      <c r="AP80" s="174"/>
      <c r="AQ80" s="174"/>
      <c r="AR80" s="174"/>
      <c r="AS80" s="174"/>
      <c r="AT80" s="174"/>
      <c r="AU80" s="174"/>
      <c r="AV80" s="174"/>
      <c r="AW80" s="174"/>
      <c r="AX80" s="174"/>
      <c r="AY80" s="174"/>
      <c r="AZ80" s="174"/>
      <c r="BA80" s="174"/>
      <c r="BB80" s="174"/>
      <c r="BC80" s="174"/>
      <c r="BD80" s="174"/>
      <c r="BE80" s="174"/>
      <c r="BF80" s="174"/>
      <c r="BG80" s="174"/>
      <c r="BH80" s="174"/>
      <c r="BI80" s="174"/>
      <c r="BJ80" s="174"/>
      <c r="BK80" s="174"/>
      <c r="BL80" s="174"/>
      <c r="BM80" s="174"/>
      <c r="BN80" s="174"/>
      <c r="BO80" s="174"/>
      <c r="BP80" s="174"/>
    </row>
    <row r="81" spans="1:68" s="189" customFormat="1" x14ac:dyDescent="0.2">
      <c r="A81" s="207" t="s">
        <v>2</v>
      </c>
      <c r="B81" s="207" t="s">
        <v>3</v>
      </c>
      <c r="C81" s="207" t="s">
        <v>4</v>
      </c>
      <c r="D81" s="207" t="s">
        <v>5</v>
      </c>
      <c r="E81" s="207" t="s">
        <v>46</v>
      </c>
      <c r="F81" s="207" t="s">
        <v>47</v>
      </c>
      <c r="G81" s="207" t="s">
        <v>48</v>
      </c>
      <c r="H81" s="207" t="s">
        <v>49</v>
      </c>
      <c r="I81" s="207" t="s">
        <v>50</v>
      </c>
      <c r="J81" s="207" t="s">
        <v>51</v>
      </c>
      <c r="K81" s="207" t="s">
        <v>52</v>
      </c>
      <c r="L81" s="207" t="s">
        <v>53</v>
      </c>
      <c r="M81" s="207" t="s">
        <v>54</v>
      </c>
      <c r="N81" s="207" t="s">
        <v>55</v>
      </c>
      <c r="O81" s="207" t="s">
        <v>56</v>
      </c>
      <c r="P81" s="334" t="s">
        <v>57</v>
      </c>
      <c r="Q81" s="207" t="s">
        <v>58</v>
      </c>
      <c r="R81" s="207" t="s">
        <v>59</v>
      </c>
      <c r="S81" s="207" t="s">
        <v>60</v>
      </c>
      <c r="T81" s="203" t="s">
        <v>61</v>
      </c>
      <c r="U81" s="207" t="s">
        <v>62</v>
      </c>
      <c r="V81" s="441" t="s">
        <v>63</v>
      </c>
      <c r="W81" s="473"/>
      <c r="X81" s="176"/>
      <c r="Y81" s="174"/>
      <c r="Z81" s="174"/>
      <c r="AA81" s="174"/>
      <c r="AB81" s="174"/>
      <c r="AC81" s="174"/>
      <c r="AD81" s="174"/>
      <c r="AE81" s="174"/>
      <c r="AF81" s="174"/>
      <c r="AG81" s="174"/>
      <c r="AH81" s="174"/>
      <c r="AI81" s="174"/>
      <c r="AJ81" s="174"/>
      <c r="AK81" s="174"/>
      <c r="AL81" s="174"/>
      <c r="AM81" s="174"/>
      <c r="AN81" s="174"/>
      <c r="AO81" s="174"/>
      <c r="AP81" s="174"/>
      <c r="AQ81" s="174"/>
      <c r="AR81" s="174"/>
      <c r="AS81" s="174"/>
      <c r="AT81" s="174"/>
      <c r="AU81" s="174"/>
      <c r="AV81" s="174"/>
      <c r="AW81" s="174"/>
      <c r="AX81" s="174"/>
      <c r="AY81" s="174"/>
      <c r="AZ81" s="174"/>
      <c r="BA81" s="174"/>
      <c r="BB81" s="174"/>
      <c r="BC81" s="174"/>
      <c r="BD81" s="174"/>
      <c r="BE81" s="174"/>
      <c r="BF81" s="174"/>
      <c r="BG81" s="174"/>
      <c r="BH81" s="174"/>
      <c r="BI81" s="174"/>
      <c r="BJ81" s="174"/>
      <c r="BK81" s="174"/>
      <c r="BL81" s="174"/>
      <c r="BM81" s="174"/>
      <c r="BN81" s="174"/>
      <c r="BO81" s="174"/>
      <c r="BP81" s="174"/>
    </row>
    <row r="82" spans="1:68" s="192" customFormat="1" ht="19.5" customHeight="1" x14ac:dyDescent="0.2">
      <c r="A82" s="203" t="s">
        <v>2</v>
      </c>
      <c r="B82" s="199">
        <v>46113</v>
      </c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404">
        <v>1</v>
      </c>
      <c r="N82" s="195"/>
      <c r="O82" s="195"/>
      <c r="P82" s="200" t="s">
        <v>391</v>
      </c>
      <c r="Q82" s="201">
        <f>T82/S82</f>
        <v>0.39451000000000003</v>
      </c>
      <c r="R82" s="193" t="s">
        <v>392</v>
      </c>
      <c r="S82" s="193">
        <v>1</v>
      </c>
      <c r="T82" s="202">
        <v>0.39451000000000003</v>
      </c>
      <c r="U82" s="195"/>
      <c r="V82" s="442"/>
      <c r="W82" s="473"/>
      <c r="X82" s="154"/>
    </row>
    <row r="83" spans="1:68" s="192" customFormat="1" ht="19.5" customHeight="1" x14ac:dyDescent="0.2">
      <c r="A83" s="204" t="s">
        <v>3</v>
      </c>
      <c r="B83" s="199">
        <v>46113</v>
      </c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457">
        <v>1</v>
      </c>
      <c r="N83" s="195"/>
      <c r="O83" s="195"/>
      <c r="P83" s="360" t="s">
        <v>592</v>
      </c>
      <c r="Q83" s="201">
        <f t="shared" ref="Q83" si="5">T83/S83</f>
        <v>21.328690000000002</v>
      </c>
      <c r="R83" s="204" t="s">
        <v>392</v>
      </c>
      <c r="S83" s="193">
        <v>1</v>
      </c>
      <c r="T83" s="202">
        <v>21.328690000000002</v>
      </c>
      <c r="U83" s="195"/>
      <c r="V83" s="442"/>
      <c r="W83" s="473"/>
      <c r="X83" s="154"/>
    </row>
    <row r="84" spans="1:68" s="192" customFormat="1" ht="19.5" customHeight="1" x14ac:dyDescent="0.2">
      <c r="A84" s="204" t="s">
        <v>4</v>
      </c>
      <c r="B84" s="199">
        <v>46113</v>
      </c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404">
        <v>1</v>
      </c>
      <c r="N84" s="195"/>
      <c r="O84" s="195"/>
      <c r="P84" s="360" t="s">
        <v>594</v>
      </c>
      <c r="Q84" s="201">
        <f t="shared" ref="Q84:Q85" si="6">T84/S84</f>
        <v>7.3232900000000001</v>
      </c>
      <c r="R84" s="204" t="s">
        <v>392</v>
      </c>
      <c r="S84" s="193">
        <v>1</v>
      </c>
      <c r="T84" s="202">
        <v>7.3232900000000001</v>
      </c>
      <c r="U84" s="195"/>
      <c r="V84" s="442"/>
      <c r="W84" s="473"/>
      <c r="X84" s="154"/>
    </row>
    <row r="85" spans="1:68" s="192" customFormat="1" ht="19.5" customHeight="1" x14ac:dyDescent="0.2">
      <c r="A85" s="203" t="s">
        <v>5</v>
      </c>
      <c r="B85" s="199">
        <v>46113</v>
      </c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404">
        <v>1</v>
      </c>
      <c r="N85" s="195"/>
      <c r="O85" s="195"/>
      <c r="P85" s="360" t="s">
        <v>594</v>
      </c>
      <c r="Q85" s="201">
        <f t="shared" si="6"/>
        <v>1.6987459999999999</v>
      </c>
      <c r="R85" s="204" t="s">
        <v>392</v>
      </c>
      <c r="S85" s="193">
        <v>5</v>
      </c>
      <c r="T85" s="202">
        <v>8.4937299999999993</v>
      </c>
      <c r="U85" s="195"/>
      <c r="V85" s="442"/>
      <c r="W85" s="473"/>
      <c r="X85" s="154"/>
    </row>
    <row r="86" spans="1:68" s="192" customFormat="1" ht="19.5" customHeight="1" x14ac:dyDescent="0.2">
      <c r="A86" s="203" t="s">
        <v>46</v>
      </c>
      <c r="B86" s="199">
        <v>46113</v>
      </c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404">
        <v>1</v>
      </c>
      <c r="N86" s="195"/>
      <c r="O86" s="195"/>
      <c r="P86" s="208" t="s">
        <v>589</v>
      </c>
      <c r="Q86" s="201">
        <f t="shared" ref="Q86:Q88" si="7">T86/S86</f>
        <v>3.3025802858733995</v>
      </c>
      <c r="R86" s="361" t="s">
        <v>528</v>
      </c>
      <c r="S86" s="461">
        <v>5.3869999999999996</v>
      </c>
      <c r="T86" s="202">
        <v>17.791</v>
      </c>
      <c r="U86" s="195"/>
      <c r="V86" s="442"/>
      <c r="W86" s="473"/>
      <c r="X86" s="154"/>
    </row>
    <row r="87" spans="1:68" s="192" customFormat="1" ht="19.5" customHeight="1" x14ac:dyDescent="0.2">
      <c r="A87" s="204" t="s">
        <v>47</v>
      </c>
      <c r="B87" s="199">
        <v>46113</v>
      </c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404">
        <v>1</v>
      </c>
      <c r="N87" s="195"/>
      <c r="O87" s="195"/>
      <c r="P87" s="208" t="s">
        <v>590</v>
      </c>
      <c r="Q87" s="201">
        <f t="shared" si="7"/>
        <v>0.11939576923076924</v>
      </c>
      <c r="R87" s="193" t="s">
        <v>527</v>
      </c>
      <c r="S87" s="388">
        <v>26</v>
      </c>
      <c r="T87" s="202">
        <v>3.1042900000000002</v>
      </c>
      <c r="U87" s="195"/>
      <c r="V87" s="442"/>
      <c r="W87" s="473"/>
      <c r="X87" s="154"/>
    </row>
    <row r="88" spans="1:68" s="192" customFormat="1" ht="19.5" customHeight="1" x14ac:dyDescent="0.2">
      <c r="A88" s="204" t="s">
        <v>48</v>
      </c>
      <c r="B88" s="199">
        <v>46113</v>
      </c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404">
        <v>1</v>
      </c>
      <c r="N88" s="195"/>
      <c r="O88" s="194"/>
      <c r="P88" s="360" t="s">
        <v>526</v>
      </c>
      <c r="Q88" s="201">
        <f t="shared" si="7"/>
        <v>7.6753076923076924E-2</v>
      </c>
      <c r="R88" s="193" t="s">
        <v>527</v>
      </c>
      <c r="S88" s="462">
        <v>26</v>
      </c>
      <c r="T88" s="202">
        <v>1.9955799999999999</v>
      </c>
      <c r="U88" s="195"/>
      <c r="V88" s="451"/>
      <c r="W88" s="473"/>
      <c r="X88" s="359"/>
    </row>
    <row r="89" spans="1:68" s="192" customFormat="1" ht="17.25" customHeight="1" x14ac:dyDescent="0.2">
      <c r="A89" s="203" t="s">
        <v>49</v>
      </c>
      <c r="B89" s="199">
        <v>46113</v>
      </c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404">
        <v>1</v>
      </c>
      <c r="N89" s="195"/>
      <c r="O89" s="194"/>
      <c r="P89" s="356" t="s">
        <v>593</v>
      </c>
      <c r="Q89" s="201">
        <f t="shared" ref="Q89:Q95" si="8">T89/S89</f>
        <v>1.17883</v>
      </c>
      <c r="R89" s="357" t="s">
        <v>392</v>
      </c>
      <c r="S89" s="358">
        <v>1</v>
      </c>
      <c r="T89" s="464">
        <v>1.17883</v>
      </c>
      <c r="U89" s="195"/>
      <c r="V89" s="451"/>
      <c r="W89" s="473"/>
      <c r="X89" s="354"/>
    </row>
    <row r="90" spans="1:68" s="192" customFormat="1" ht="17.25" customHeight="1" x14ac:dyDescent="0.2">
      <c r="A90" s="203" t="s">
        <v>50</v>
      </c>
      <c r="B90" s="199">
        <v>46113</v>
      </c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457">
        <v>1</v>
      </c>
      <c r="N90" s="195"/>
      <c r="O90" s="194"/>
      <c r="P90" s="356" t="s">
        <v>601</v>
      </c>
      <c r="Q90" s="201">
        <f t="shared" si="8"/>
        <v>7.2950000000000001E-2</v>
      </c>
      <c r="R90" s="465" t="s">
        <v>392</v>
      </c>
      <c r="S90" s="358">
        <v>1</v>
      </c>
      <c r="T90" s="464">
        <v>7.2950000000000001E-2</v>
      </c>
      <c r="U90" s="195"/>
      <c r="V90" s="451"/>
      <c r="W90" s="473"/>
      <c r="X90" s="354"/>
    </row>
    <row r="91" spans="1:68" s="192" customFormat="1" ht="17.25" customHeight="1" x14ac:dyDescent="0.2">
      <c r="A91" s="204" t="s">
        <v>51</v>
      </c>
      <c r="B91" s="199">
        <v>46113</v>
      </c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457">
        <v>1</v>
      </c>
      <c r="N91" s="195"/>
      <c r="O91" s="194"/>
      <c r="P91" s="356" t="s">
        <v>488</v>
      </c>
      <c r="Q91" s="201">
        <f t="shared" si="8"/>
        <v>0.14272199999999999</v>
      </c>
      <c r="R91" s="465" t="s">
        <v>392</v>
      </c>
      <c r="S91" s="358">
        <v>5</v>
      </c>
      <c r="T91" s="464">
        <v>0.71360999999999997</v>
      </c>
      <c r="U91" s="195"/>
      <c r="V91" s="451"/>
      <c r="W91" s="473"/>
      <c r="X91" s="354"/>
    </row>
    <row r="92" spans="1:68" s="192" customFormat="1" ht="17.25" customHeight="1" x14ac:dyDescent="0.2">
      <c r="A92" s="204" t="s">
        <v>52</v>
      </c>
      <c r="B92" s="199">
        <v>46113</v>
      </c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457">
        <v>1</v>
      </c>
      <c r="N92" s="195"/>
      <c r="O92" s="194"/>
      <c r="P92" s="356" t="s">
        <v>489</v>
      </c>
      <c r="Q92" s="201">
        <f t="shared" si="8"/>
        <v>0.15190200000000001</v>
      </c>
      <c r="R92" s="465" t="s">
        <v>392</v>
      </c>
      <c r="S92" s="358">
        <v>5</v>
      </c>
      <c r="T92" s="464">
        <v>0.75951000000000002</v>
      </c>
      <c r="U92" s="195"/>
      <c r="V92" s="451"/>
      <c r="W92" s="473"/>
      <c r="X92" s="354"/>
    </row>
    <row r="93" spans="1:68" s="192" customFormat="1" ht="17.25" customHeight="1" x14ac:dyDescent="0.2">
      <c r="A93" s="203" t="s">
        <v>53</v>
      </c>
      <c r="B93" s="199">
        <v>46113</v>
      </c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457">
        <v>1</v>
      </c>
      <c r="N93" s="195"/>
      <c r="O93" s="194"/>
      <c r="P93" s="356" t="s">
        <v>602</v>
      </c>
      <c r="Q93" s="201">
        <f t="shared" si="8"/>
        <v>8.1147499999999997E-2</v>
      </c>
      <c r="R93" s="465" t="s">
        <v>392</v>
      </c>
      <c r="S93" s="358">
        <v>8</v>
      </c>
      <c r="T93" s="464">
        <v>0.64917999999999998</v>
      </c>
      <c r="U93" s="195"/>
      <c r="V93" s="451"/>
      <c r="W93" s="473"/>
      <c r="X93" s="354"/>
    </row>
    <row r="94" spans="1:68" s="192" customFormat="1" ht="17.25" customHeight="1" x14ac:dyDescent="0.2">
      <c r="A94" s="203" t="s">
        <v>54</v>
      </c>
      <c r="B94" s="199">
        <v>46113</v>
      </c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457">
        <v>1</v>
      </c>
      <c r="N94" s="195"/>
      <c r="O94" s="194"/>
      <c r="P94" s="356" t="s">
        <v>603</v>
      </c>
      <c r="Q94" s="201">
        <f t="shared" si="8"/>
        <v>4.0984E-2</v>
      </c>
      <c r="R94" s="465" t="s">
        <v>392</v>
      </c>
      <c r="S94" s="358">
        <v>5</v>
      </c>
      <c r="T94" s="464">
        <v>0.20491999999999999</v>
      </c>
      <c r="U94" s="195"/>
      <c r="V94" s="451"/>
      <c r="W94" s="473"/>
      <c r="X94" s="354"/>
    </row>
    <row r="95" spans="1:68" ht="15.75" customHeight="1" x14ac:dyDescent="0.2">
      <c r="A95" s="204" t="s">
        <v>55</v>
      </c>
      <c r="B95" s="199">
        <v>46113</v>
      </c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457">
        <v>1</v>
      </c>
      <c r="N95" s="195"/>
      <c r="O95" s="194"/>
      <c r="P95" s="200" t="s">
        <v>604</v>
      </c>
      <c r="Q95" s="193">
        <f t="shared" si="8"/>
        <v>0.14672199999999999</v>
      </c>
      <c r="R95" s="465" t="s">
        <v>392</v>
      </c>
      <c r="S95" s="193">
        <v>5</v>
      </c>
      <c r="T95" s="193">
        <v>0.73360999999999998</v>
      </c>
      <c r="U95" s="407"/>
      <c r="V95" s="443"/>
    </row>
    <row r="96" spans="1:68" x14ac:dyDescent="0.2">
      <c r="V96" s="270" t="s">
        <v>139</v>
      </c>
    </row>
    <row r="97" spans="1:68" ht="21" customHeight="1" x14ac:dyDescent="0.2">
      <c r="U97" s="177"/>
      <c r="V97" s="270" t="s">
        <v>418</v>
      </c>
    </row>
    <row r="99" spans="1:68" s="228" customFormat="1" ht="37.5" customHeight="1" x14ac:dyDescent="0.25">
      <c r="A99" s="716" t="s">
        <v>416</v>
      </c>
      <c r="B99" s="717"/>
      <c r="C99" s="717"/>
      <c r="D99" s="717"/>
      <c r="E99" s="717"/>
      <c r="F99" s="717"/>
      <c r="G99" s="717"/>
      <c r="H99" s="717"/>
      <c r="I99" s="717"/>
      <c r="J99" s="717"/>
      <c r="K99" s="717"/>
      <c r="L99" s="717"/>
      <c r="M99" s="717"/>
      <c r="N99" s="717"/>
      <c r="O99" s="717"/>
      <c r="P99" s="717"/>
      <c r="Q99" s="717"/>
      <c r="R99" s="717"/>
      <c r="S99" s="717"/>
      <c r="T99" s="717"/>
      <c r="U99" s="717"/>
      <c r="V99" s="717"/>
      <c r="W99" s="470"/>
      <c r="X99" s="178"/>
      <c r="Y99" s="179"/>
      <c r="Z99" s="179"/>
      <c r="AA99" s="179"/>
      <c r="AB99" s="179"/>
      <c r="AC99" s="179"/>
      <c r="AD99" s="179"/>
      <c r="AE99" s="179"/>
      <c r="AF99" s="179"/>
      <c r="AG99" s="179"/>
      <c r="AH99" s="179"/>
      <c r="AI99" s="179"/>
      <c r="AJ99" s="179"/>
      <c r="AK99" s="179"/>
      <c r="AL99" s="179"/>
      <c r="AM99" s="179"/>
      <c r="AN99" s="179"/>
      <c r="AO99" s="179"/>
      <c r="AP99" s="179"/>
      <c r="AQ99" s="179"/>
      <c r="AR99" s="179"/>
      <c r="AS99" s="179"/>
      <c r="AT99" s="179"/>
      <c r="AU99" s="179"/>
      <c r="AV99" s="179"/>
      <c r="AW99" s="179"/>
      <c r="AX99" s="179"/>
      <c r="AY99" s="179"/>
      <c r="AZ99" s="179"/>
      <c r="BA99" s="179"/>
      <c r="BB99" s="179"/>
      <c r="BC99" s="179"/>
      <c r="BD99" s="179"/>
      <c r="BE99" s="179"/>
      <c r="BF99" s="179"/>
      <c r="BG99" s="179"/>
      <c r="BH99" s="179"/>
      <c r="BI99" s="179"/>
      <c r="BJ99" s="179"/>
      <c r="BK99" s="179"/>
      <c r="BL99" s="179"/>
      <c r="BM99" s="179"/>
      <c r="BN99" s="179"/>
      <c r="BO99" s="179"/>
      <c r="BP99" s="179"/>
    </row>
    <row r="100" spans="1:68" s="179" customFormat="1" ht="15.75" customHeight="1" x14ac:dyDescent="0.25">
      <c r="M100" s="180" t="s">
        <v>417</v>
      </c>
      <c r="N100" s="718" t="s">
        <v>13</v>
      </c>
      <c r="O100" s="718"/>
      <c r="P100" s="718"/>
      <c r="Q100" s="718"/>
      <c r="R100" s="718"/>
      <c r="S100" s="718"/>
      <c r="T100" s="718"/>
      <c r="V100" s="180"/>
      <c r="W100" s="470"/>
      <c r="X100" s="178"/>
    </row>
    <row r="101" spans="1:68" s="335" customFormat="1" ht="12" x14ac:dyDescent="0.2">
      <c r="N101" s="719" t="s">
        <v>11</v>
      </c>
      <c r="O101" s="719"/>
      <c r="P101" s="719"/>
      <c r="Q101" s="719"/>
      <c r="R101" s="719"/>
      <c r="S101" s="719"/>
      <c r="T101" s="719"/>
      <c r="V101" s="450"/>
      <c r="X101" s="336"/>
    </row>
    <row r="102" spans="1:68" s="183" customFormat="1" ht="22.5" customHeight="1" x14ac:dyDescent="0.2">
      <c r="A102" s="720" t="s">
        <v>578</v>
      </c>
      <c r="B102" s="720"/>
      <c r="C102" s="720"/>
      <c r="D102" s="720"/>
      <c r="E102" s="720"/>
      <c r="F102" s="720"/>
      <c r="G102" s="720"/>
      <c r="H102" s="720"/>
      <c r="I102" s="720"/>
      <c r="J102" s="720"/>
      <c r="K102" s="720"/>
      <c r="L102" s="720"/>
      <c r="M102" s="720"/>
      <c r="N102" s="720"/>
      <c r="O102" s="720"/>
      <c r="P102" s="720"/>
      <c r="Q102" s="720"/>
      <c r="R102" s="720"/>
      <c r="S102" s="720"/>
      <c r="T102" s="720"/>
      <c r="U102" s="720"/>
      <c r="V102" s="720"/>
      <c r="W102" s="181"/>
      <c r="X102" s="182"/>
    </row>
    <row r="103" spans="1:68" s="184" customFormat="1" ht="12.75" customHeight="1" x14ac:dyDescent="0.2">
      <c r="A103" s="721" t="s">
        <v>1</v>
      </c>
      <c r="B103" s="722" t="s">
        <v>17</v>
      </c>
      <c r="C103" s="723" t="s">
        <v>18</v>
      </c>
      <c r="D103" s="723"/>
      <c r="E103" s="723"/>
      <c r="F103" s="723"/>
      <c r="G103" s="723"/>
      <c r="H103" s="723"/>
      <c r="I103" s="723"/>
      <c r="J103" s="723"/>
      <c r="K103" s="723"/>
      <c r="L103" s="723"/>
      <c r="M103" s="723"/>
      <c r="N103" s="723"/>
      <c r="O103" s="723"/>
      <c r="P103" s="724" t="s">
        <v>19</v>
      </c>
      <c r="Q103" s="724" t="s">
        <v>20</v>
      </c>
      <c r="R103" s="724" t="s">
        <v>21</v>
      </c>
      <c r="S103" s="724" t="s">
        <v>22</v>
      </c>
      <c r="T103" s="724" t="s">
        <v>23</v>
      </c>
      <c r="U103" s="724" t="s">
        <v>24</v>
      </c>
      <c r="V103" s="725" t="s">
        <v>25</v>
      </c>
      <c r="W103" s="209"/>
      <c r="X103" s="176"/>
      <c r="Y103" s="174"/>
      <c r="Z103" s="174"/>
      <c r="AA103" s="174"/>
      <c r="AB103" s="174"/>
      <c r="AC103" s="174"/>
      <c r="AD103" s="174"/>
      <c r="AE103" s="174"/>
      <c r="AF103" s="174"/>
      <c r="AG103" s="174"/>
      <c r="AH103" s="174"/>
      <c r="AI103" s="174"/>
      <c r="AJ103" s="174"/>
      <c r="AK103" s="174"/>
      <c r="AL103" s="174"/>
      <c r="AM103" s="174"/>
      <c r="AN103" s="174"/>
      <c r="AO103" s="174"/>
      <c r="AP103" s="174"/>
      <c r="AQ103" s="174"/>
      <c r="AR103" s="174"/>
      <c r="AS103" s="174"/>
      <c r="AT103" s="174"/>
      <c r="AU103" s="174"/>
      <c r="AV103" s="174"/>
      <c r="AW103" s="174"/>
      <c r="AX103" s="174"/>
      <c r="AY103" s="174"/>
      <c r="AZ103" s="174"/>
      <c r="BA103" s="174"/>
      <c r="BB103" s="174"/>
      <c r="BC103" s="174"/>
      <c r="BD103" s="174"/>
      <c r="BE103" s="174"/>
      <c r="BF103" s="174"/>
      <c r="BG103" s="174"/>
      <c r="BH103" s="174"/>
      <c r="BI103" s="174"/>
      <c r="BJ103" s="174"/>
      <c r="BK103" s="174"/>
      <c r="BL103" s="174"/>
      <c r="BM103" s="174"/>
      <c r="BN103" s="174"/>
      <c r="BO103" s="174"/>
      <c r="BP103" s="174"/>
    </row>
    <row r="104" spans="1:68" ht="12.75" customHeight="1" x14ac:dyDescent="0.2">
      <c r="A104" s="721"/>
      <c r="B104" s="722"/>
      <c r="C104" s="723" t="s">
        <v>26</v>
      </c>
      <c r="D104" s="723"/>
      <c r="E104" s="723"/>
      <c r="F104" s="723"/>
      <c r="G104" s="723"/>
      <c r="H104" s="723"/>
      <c r="I104" s="723"/>
      <c r="J104" s="723"/>
      <c r="K104" s="723"/>
      <c r="L104" s="723"/>
      <c r="M104" s="723"/>
      <c r="N104" s="726" t="s">
        <v>27</v>
      </c>
      <c r="O104" s="726"/>
      <c r="P104" s="724"/>
      <c r="Q104" s="724"/>
      <c r="R104" s="724"/>
      <c r="S104" s="724"/>
      <c r="T104" s="724"/>
      <c r="U104" s="724"/>
      <c r="V104" s="725"/>
    </row>
    <row r="105" spans="1:68" ht="12.75" customHeight="1" x14ac:dyDescent="0.2">
      <c r="A105" s="721"/>
      <c r="B105" s="722"/>
      <c r="C105" s="723" t="s">
        <v>28</v>
      </c>
      <c r="D105" s="723"/>
      <c r="E105" s="723"/>
      <c r="F105" s="723"/>
      <c r="G105" s="723"/>
      <c r="H105" s="723"/>
      <c r="I105" s="723"/>
      <c r="J105" s="723"/>
      <c r="K105" s="723"/>
      <c r="L105" s="723"/>
      <c r="M105" s="726" t="s">
        <v>29</v>
      </c>
      <c r="N105" s="726"/>
      <c r="O105" s="726"/>
      <c r="P105" s="724"/>
      <c r="Q105" s="724"/>
      <c r="R105" s="724"/>
      <c r="S105" s="724"/>
      <c r="T105" s="724"/>
      <c r="U105" s="724"/>
      <c r="V105" s="725"/>
    </row>
    <row r="106" spans="1:68" ht="25.5" customHeight="1" x14ac:dyDescent="0.2">
      <c r="A106" s="721"/>
      <c r="B106" s="722"/>
      <c r="C106" s="723" t="s">
        <v>30</v>
      </c>
      <c r="D106" s="723"/>
      <c r="E106" s="723"/>
      <c r="F106" s="723" t="s">
        <v>31</v>
      </c>
      <c r="G106" s="723"/>
      <c r="H106" s="723"/>
      <c r="I106" s="726" t="s">
        <v>32</v>
      </c>
      <c r="J106" s="726"/>
      <c r="K106" s="726" t="s">
        <v>33</v>
      </c>
      <c r="L106" s="726"/>
      <c r="M106" s="726"/>
      <c r="N106" s="724" t="s">
        <v>34</v>
      </c>
      <c r="O106" s="724" t="s">
        <v>35</v>
      </c>
      <c r="P106" s="724"/>
      <c r="Q106" s="724"/>
      <c r="R106" s="724"/>
      <c r="S106" s="724"/>
      <c r="T106" s="724"/>
      <c r="U106" s="724"/>
      <c r="V106" s="725"/>
    </row>
    <row r="107" spans="1:68" s="186" customFormat="1" ht="93.75" customHeight="1" x14ac:dyDescent="0.2">
      <c r="A107" s="721"/>
      <c r="B107" s="722"/>
      <c r="C107" s="185" t="s">
        <v>36</v>
      </c>
      <c r="D107" s="405" t="s">
        <v>37</v>
      </c>
      <c r="E107" s="185" t="s">
        <v>38</v>
      </c>
      <c r="F107" s="185" t="s">
        <v>39</v>
      </c>
      <c r="G107" s="405" t="s">
        <v>40</v>
      </c>
      <c r="H107" s="185" t="s">
        <v>41</v>
      </c>
      <c r="I107" s="405" t="s">
        <v>42</v>
      </c>
      <c r="J107" s="405" t="s">
        <v>43</v>
      </c>
      <c r="K107" s="405" t="s">
        <v>44</v>
      </c>
      <c r="L107" s="405" t="s">
        <v>45</v>
      </c>
      <c r="M107" s="726"/>
      <c r="N107" s="724"/>
      <c r="O107" s="724"/>
      <c r="P107" s="724"/>
      <c r="Q107" s="724"/>
      <c r="R107" s="724"/>
      <c r="S107" s="724"/>
      <c r="T107" s="724"/>
      <c r="U107" s="724"/>
      <c r="V107" s="725"/>
      <c r="W107" s="209"/>
      <c r="X107" s="176"/>
      <c r="Y107" s="174"/>
      <c r="Z107" s="174"/>
      <c r="AA107" s="174"/>
      <c r="AB107" s="174"/>
      <c r="AC107" s="174"/>
      <c r="AD107" s="174"/>
      <c r="AE107" s="174"/>
      <c r="AF107" s="174"/>
      <c r="AG107" s="174"/>
      <c r="AH107" s="174"/>
      <c r="AI107" s="174"/>
      <c r="AJ107" s="174"/>
      <c r="AK107" s="174"/>
      <c r="AL107" s="174"/>
      <c r="AM107" s="174"/>
      <c r="AN107" s="174"/>
      <c r="AO107" s="174"/>
      <c r="AP107" s="174"/>
      <c r="AQ107" s="174"/>
      <c r="AR107" s="174"/>
      <c r="AS107" s="174"/>
      <c r="AT107" s="174"/>
      <c r="AU107" s="174"/>
      <c r="AV107" s="174"/>
      <c r="AW107" s="174"/>
      <c r="AX107" s="174"/>
      <c r="AY107" s="174"/>
      <c r="AZ107" s="174"/>
      <c r="BA107" s="174"/>
      <c r="BB107" s="174"/>
      <c r="BC107" s="174"/>
      <c r="BD107" s="174"/>
      <c r="BE107" s="174"/>
      <c r="BF107" s="174"/>
      <c r="BG107" s="174"/>
      <c r="BH107" s="174"/>
      <c r="BI107" s="174"/>
      <c r="BJ107" s="174"/>
      <c r="BK107" s="174"/>
      <c r="BL107" s="174"/>
      <c r="BM107" s="174"/>
      <c r="BN107" s="174"/>
      <c r="BO107" s="174"/>
      <c r="BP107" s="174"/>
    </row>
    <row r="108" spans="1:68" s="205" customFormat="1" ht="11.25" customHeight="1" x14ac:dyDescent="0.2">
      <c r="A108" s="188" t="s">
        <v>2</v>
      </c>
      <c r="B108" s="188" t="s">
        <v>3</v>
      </c>
      <c r="C108" s="188" t="s">
        <v>4</v>
      </c>
      <c r="D108" s="188" t="s">
        <v>5</v>
      </c>
      <c r="E108" s="188" t="s">
        <v>46</v>
      </c>
      <c r="F108" s="188" t="s">
        <v>47</v>
      </c>
      <c r="G108" s="188" t="s">
        <v>48</v>
      </c>
      <c r="H108" s="188" t="s">
        <v>49</v>
      </c>
      <c r="I108" s="188" t="s">
        <v>50</v>
      </c>
      <c r="J108" s="188" t="s">
        <v>51</v>
      </c>
      <c r="K108" s="188" t="s">
        <v>52</v>
      </c>
      <c r="L108" s="188" t="s">
        <v>53</v>
      </c>
      <c r="M108" s="188" t="s">
        <v>54</v>
      </c>
      <c r="N108" s="188" t="s">
        <v>55</v>
      </c>
      <c r="O108" s="188" t="s">
        <v>56</v>
      </c>
      <c r="P108" s="333" t="s">
        <v>57</v>
      </c>
      <c r="Q108" s="188" t="s">
        <v>58</v>
      </c>
      <c r="R108" s="188" t="s">
        <v>59</v>
      </c>
      <c r="S108" s="188" t="s">
        <v>60</v>
      </c>
      <c r="T108" s="188" t="s">
        <v>61</v>
      </c>
      <c r="U108" s="188" t="s">
        <v>62</v>
      </c>
      <c r="V108" s="452" t="s">
        <v>63</v>
      </c>
      <c r="W108" s="474"/>
      <c r="X108" s="210"/>
      <c r="Y108" s="192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  <c r="AO108" s="192"/>
      <c r="AP108" s="192"/>
      <c r="AQ108" s="192"/>
      <c r="AR108" s="192"/>
      <c r="AS108" s="192"/>
      <c r="AT108" s="192"/>
      <c r="AU108" s="192"/>
      <c r="AV108" s="192"/>
      <c r="AW108" s="192"/>
      <c r="AX108" s="192"/>
      <c r="AY108" s="192"/>
      <c r="AZ108" s="192"/>
      <c r="BA108" s="192"/>
      <c r="BB108" s="192"/>
      <c r="BC108" s="192"/>
      <c r="BD108" s="192"/>
      <c r="BE108" s="192"/>
      <c r="BF108" s="192"/>
      <c r="BG108" s="192"/>
      <c r="BH108" s="192"/>
      <c r="BI108" s="192"/>
      <c r="BJ108" s="192"/>
      <c r="BK108" s="192"/>
      <c r="BL108" s="192"/>
      <c r="BM108" s="192"/>
      <c r="BN108" s="192"/>
      <c r="BO108" s="192"/>
      <c r="BP108" s="192"/>
    </row>
    <row r="109" spans="1:68" s="189" customFormat="1" ht="12.75" customHeight="1" x14ac:dyDescent="0.2">
      <c r="A109" s="204" t="s">
        <v>2</v>
      </c>
      <c r="B109" s="199">
        <v>46143</v>
      </c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4" t="s">
        <v>2</v>
      </c>
      <c r="N109" s="195"/>
      <c r="O109" s="194"/>
      <c r="P109" s="200" t="s">
        <v>391</v>
      </c>
      <c r="Q109" s="201">
        <f>T109/S109</f>
        <v>0.38763999999999998</v>
      </c>
      <c r="R109" s="193" t="s">
        <v>392</v>
      </c>
      <c r="S109" s="439">
        <v>1</v>
      </c>
      <c r="T109" s="202">
        <v>0.38763999999999998</v>
      </c>
      <c r="U109" s="195"/>
      <c r="V109" s="442"/>
      <c r="W109" s="475"/>
      <c r="X109" s="155"/>
      <c r="Y109" s="174"/>
      <c r="Z109" s="174"/>
      <c r="AA109" s="174"/>
      <c r="AB109" s="174"/>
      <c r="AC109" s="174"/>
      <c r="AD109" s="174"/>
      <c r="AE109" s="174"/>
      <c r="AF109" s="174"/>
      <c r="AG109" s="174"/>
      <c r="AH109" s="174"/>
      <c r="AI109" s="174"/>
      <c r="AJ109" s="174"/>
      <c r="AK109" s="174"/>
      <c r="AL109" s="174"/>
      <c r="AM109" s="174"/>
      <c r="AN109" s="174"/>
      <c r="AO109" s="174"/>
      <c r="AP109" s="174"/>
      <c r="AQ109" s="174"/>
      <c r="AR109" s="174"/>
      <c r="AS109" s="174"/>
      <c r="AT109" s="174"/>
      <c r="AU109" s="174"/>
      <c r="AV109" s="174"/>
      <c r="AW109" s="174"/>
      <c r="AX109" s="174"/>
      <c r="AY109" s="174"/>
      <c r="AZ109" s="174"/>
      <c r="BA109" s="174"/>
      <c r="BB109" s="174"/>
      <c r="BC109" s="174"/>
      <c r="BD109" s="174"/>
      <c r="BE109" s="174"/>
      <c r="BF109" s="174"/>
      <c r="BG109" s="174"/>
      <c r="BH109" s="174"/>
      <c r="BI109" s="174"/>
      <c r="BJ109" s="174"/>
      <c r="BK109" s="174"/>
      <c r="BL109" s="174"/>
      <c r="BM109" s="174"/>
      <c r="BN109" s="174"/>
      <c r="BO109" s="174"/>
      <c r="BP109" s="174"/>
    </row>
    <row r="110" spans="1:68" s="192" customFormat="1" ht="12.75" customHeight="1" x14ac:dyDescent="0.2">
      <c r="A110" s="204" t="s">
        <v>3</v>
      </c>
      <c r="B110" s="199">
        <v>46082</v>
      </c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5">
        <v>1</v>
      </c>
      <c r="N110" s="195"/>
      <c r="O110" s="195"/>
      <c r="P110" s="196" t="s">
        <v>589</v>
      </c>
      <c r="Q110" s="201">
        <f t="shared" ref="Q110:Q113" si="9">T110/S110</f>
        <v>35.841104972375689</v>
      </c>
      <c r="R110" s="361" t="s">
        <v>528</v>
      </c>
      <c r="S110" s="461">
        <v>0.36199999999999999</v>
      </c>
      <c r="T110" s="463">
        <v>12.97448</v>
      </c>
      <c r="U110" s="197"/>
      <c r="V110" s="449"/>
      <c r="W110" s="475"/>
      <c r="X110" s="191"/>
    </row>
    <row r="111" spans="1:68" s="189" customFormat="1" ht="12.75" customHeight="1" x14ac:dyDescent="0.2">
      <c r="A111" s="204" t="s">
        <v>4</v>
      </c>
      <c r="B111" s="199">
        <v>46143</v>
      </c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4" t="s">
        <v>2</v>
      </c>
      <c r="N111" s="195"/>
      <c r="O111" s="194"/>
      <c r="P111" s="208" t="s">
        <v>590</v>
      </c>
      <c r="Q111" s="201">
        <f t="shared" si="9"/>
        <v>8.4230000000000013E-2</v>
      </c>
      <c r="R111" s="193" t="s">
        <v>527</v>
      </c>
      <c r="S111" s="461">
        <v>24</v>
      </c>
      <c r="T111" s="463">
        <v>2.0215200000000002</v>
      </c>
      <c r="U111" s="197"/>
      <c r="V111" s="453"/>
      <c r="W111" s="475"/>
      <c r="X111" s="155"/>
      <c r="Y111" s="174"/>
      <c r="Z111" s="174"/>
      <c r="AA111" s="174"/>
      <c r="AB111" s="174"/>
      <c r="AC111" s="174"/>
      <c r="AD111" s="174"/>
      <c r="AE111" s="174"/>
      <c r="AF111" s="174"/>
      <c r="AG111" s="174"/>
      <c r="AH111" s="174"/>
      <c r="AI111" s="174"/>
      <c r="AJ111" s="174"/>
      <c r="AK111" s="174"/>
      <c r="AL111" s="174"/>
      <c r="AM111" s="174"/>
      <c r="AN111" s="174"/>
      <c r="AO111" s="174"/>
      <c r="AP111" s="174"/>
      <c r="AQ111" s="174"/>
      <c r="AR111" s="174"/>
      <c r="AS111" s="174"/>
      <c r="AT111" s="174"/>
      <c r="AU111" s="174"/>
      <c r="AV111" s="174"/>
      <c r="AW111" s="174"/>
      <c r="AX111" s="174"/>
      <c r="AY111" s="174"/>
      <c r="AZ111" s="174"/>
      <c r="BA111" s="174"/>
      <c r="BB111" s="174"/>
      <c r="BC111" s="174"/>
      <c r="BD111" s="174"/>
      <c r="BE111" s="174"/>
      <c r="BF111" s="174"/>
      <c r="BG111" s="174"/>
      <c r="BH111" s="174"/>
      <c r="BI111" s="174"/>
      <c r="BJ111" s="174"/>
      <c r="BK111" s="174"/>
      <c r="BL111" s="174"/>
      <c r="BM111" s="174"/>
      <c r="BN111" s="174"/>
      <c r="BO111" s="174"/>
      <c r="BP111" s="174"/>
    </row>
    <row r="112" spans="1:68" s="189" customFormat="1" ht="12.75" customHeight="1" x14ac:dyDescent="0.2">
      <c r="A112" s="204" t="s">
        <v>5</v>
      </c>
      <c r="B112" s="199">
        <v>46143</v>
      </c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  <c r="M112" s="194" t="s">
        <v>2</v>
      </c>
      <c r="N112" s="195"/>
      <c r="O112" s="194"/>
      <c r="P112" s="360" t="s">
        <v>526</v>
      </c>
      <c r="Q112" s="201">
        <f t="shared" si="9"/>
        <v>6.4842083333333342E-2</v>
      </c>
      <c r="R112" s="193" t="s">
        <v>527</v>
      </c>
      <c r="S112" s="412">
        <v>24</v>
      </c>
      <c r="T112" s="463">
        <v>1.5562100000000001</v>
      </c>
      <c r="U112" s="197"/>
      <c r="V112" s="453"/>
      <c r="W112" s="475"/>
      <c r="X112" s="155"/>
      <c r="Y112" s="174"/>
      <c r="Z112" s="174"/>
      <c r="AA112" s="174"/>
      <c r="AB112" s="174"/>
      <c r="AC112" s="174"/>
      <c r="AD112" s="174"/>
      <c r="AE112" s="174"/>
      <c r="AF112" s="174"/>
      <c r="AG112" s="174"/>
      <c r="AH112" s="174"/>
      <c r="AI112" s="174"/>
      <c r="AJ112" s="174"/>
      <c r="AK112" s="174"/>
      <c r="AL112" s="174"/>
      <c r="AM112" s="174"/>
      <c r="AN112" s="174"/>
      <c r="AO112" s="174"/>
      <c r="AP112" s="174"/>
      <c r="AQ112" s="174"/>
      <c r="AR112" s="174"/>
      <c r="AS112" s="174"/>
      <c r="AT112" s="174"/>
      <c r="AU112" s="174"/>
      <c r="AV112" s="174"/>
      <c r="AW112" s="174"/>
      <c r="AX112" s="174"/>
      <c r="AY112" s="174"/>
      <c r="AZ112" s="174"/>
      <c r="BA112" s="174"/>
      <c r="BB112" s="174"/>
      <c r="BC112" s="174"/>
      <c r="BD112" s="174"/>
      <c r="BE112" s="174"/>
      <c r="BF112" s="174"/>
      <c r="BG112" s="174"/>
      <c r="BH112" s="174"/>
      <c r="BI112" s="174"/>
      <c r="BJ112" s="174"/>
      <c r="BK112" s="174"/>
      <c r="BL112" s="174"/>
      <c r="BM112" s="174"/>
      <c r="BN112" s="174"/>
      <c r="BO112" s="174"/>
      <c r="BP112" s="174"/>
    </row>
    <row r="113" spans="1:68" s="189" customFormat="1" ht="19.5" customHeight="1" x14ac:dyDescent="0.2">
      <c r="A113" s="204" t="s">
        <v>46</v>
      </c>
      <c r="B113" s="199">
        <v>46143</v>
      </c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4" t="s">
        <v>2</v>
      </c>
      <c r="N113" s="195"/>
      <c r="O113" s="194"/>
      <c r="P113" s="360" t="s">
        <v>586</v>
      </c>
      <c r="Q113" s="201">
        <f t="shared" si="9"/>
        <v>1.8</v>
      </c>
      <c r="R113" s="204" t="s">
        <v>587</v>
      </c>
      <c r="S113" s="411">
        <v>1.25</v>
      </c>
      <c r="T113" s="463">
        <v>2.25</v>
      </c>
      <c r="U113" s="197"/>
      <c r="V113" s="453"/>
      <c r="W113" s="475"/>
      <c r="Z113" s="174"/>
      <c r="AA113" s="174"/>
      <c r="AB113" s="174"/>
      <c r="AC113" s="174"/>
      <c r="AD113" s="174"/>
      <c r="AE113" s="174"/>
      <c r="AF113" s="174"/>
      <c r="AG113" s="174"/>
      <c r="AH113" s="174"/>
      <c r="AI113" s="174"/>
      <c r="AJ113" s="174"/>
      <c r="AK113" s="174"/>
      <c r="AL113" s="174"/>
      <c r="AM113" s="174"/>
      <c r="AN113" s="174"/>
      <c r="AO113" s="174"/>
      <c r="AP113" s="174"/>
      <c r="AQ113" s="174"/>
      <c r="AR113" s="174"/>
      <c r="AS113" s="174"/>
      <c r="AT113" s="174"/>
      <c r="AU113" s="174"/>
      <c r="AV113" s="174"/>
      <c r="AW113" s="174"/>
      <c r="AX113" s="174"/>
      <c r="AY113" s="174"/>
      <c r="AZ113" s="174"/>
      <c r="BA113" s="174"/>
      <c r="BB113" s="174"/>
      <c r="BC113" s="174"/>
      <c r="BD113" s="174"/>
      <c r="BE113" s="174"/>
      <c r="BF113" s="174"/>
      <c r="BG113" s="174"/>
      <c r="BH113" s="174"/>
      <c r="BI113" s="174"/>
      <c r="BJ113" s="174"/>
      <c r="BK113" s="174"/>
      <c r="BL113" s="174"/>
      <c r="BM113" s="174"/>
      <c r="BN113" s="174"/>
      <c r="BO113" s="174"/>
      <c r="BP113" s="174"/>
    </row>
    <row r="114" spans="1:68" s="189" customFormat="1" ht="24" customHeight="1" x14ac:dyDescent="0.2">
      <c r="A114" s="204" t="s">
        <v>47</v>
      </c>
      <c r="B114" s="199">
        <v>46143</v>
      </c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4" t="s">
        <v>2</v>
      </c>
      <c r="N114" s="195"/>
      <c r="O114" s="194"/>
      <c r="P114" s="360" t="s">
        <v>588</v>
      </c>
      <c r="Q114" s="201">
        <f t="shared" ref="Q114:Q115" si="10">T114/S114</f>
        <v>1.8</v>
      </c>
      <c r="R114" s="204" t="s">
        <v>587</v>
      </c>
      <c r="S114" s="411">
        <v>1.75</v>
      </c>
      <c r="T114" s="463">
        <v>3.15</v>
      </c>
      <c r="U114" s="197"/>
      <c r="V114" s="453"/>
      <c r="W114" s="475"/>
      <c r="Z114" s="174"/>
      <c r="AA114" s="174"/>
      <c r="AB114" s="174"/>
      <c r="AC114" s="174"/>
      <c r="AD114" s="174"/>
      <c r="AE114" s="174"/>
      <c r="AF114" s="174"/>
      <c r="AG114" s="174"/>
      <c r="AH114" s="174"/>
      <c r="AI114" s="174"/>
      <c r="AJ114" s="174"/>
      <c r="AK114" s="174"/>
      <c r="AL114" s="174"/>
      <c r="AM114" s="174"/>
      <c r="AN114" s="174"/>
      <c r="AO114" s="174"/>
      <c r="AP114" s="174"/>
      <c r="AQ114" s="174"/>
      <c r="AR114" s="174"/>
      <c r="AS114" s="174"/>
      <c r="AT114" s="174"/>
      <c r="AU114" s="174"/>
      <c r="AV114" s="174"/>
      <c r="AW114" s="174"/>
      <c r="AX114" s="174"/>
      <c r="AY114" s="174"/>
      <c r="AZ114" s="174"/>
      <c r="BA114" s="174"/>
      <c r="BB114" s="174"/>
      <c r="BC114" s="174"/>
      <c r="BD114" s="174"/>
      <c r="BE114" s="174"/>
      <c r="BF114" s="174"/>
      <c r="BG114" s="174"/>
      <c r="BH114" s="174"/>
      <c r="BI114" s="174"/>
      <c r="BJ114" s="174"/>
      <c r="BK114" s="174"/>
      <c r="BL114" s="174"/>
      <c r="BM114" s="174"/>
      <c r="BN114" s="174"/>
      <c r="BO114" s="174"/>
      <c r="BP114" s="174"/>
    </row>
    <row r="115" spans="1:68" ht="16.5" customHeight="1" x14ac:dyDescent="0.2">
      <c r="A115" s="204" t="s">
        <v>48</v>
      </c>
      <c r="B115" s="199">
        <v>46143</v>
      </c>
      <c r="C115" s="407"/>
      <c r="D115" s="407"/>
      <c r="E115" s="407"/>
      <c r="F115" s="407"/>
      <c r="G115" s="407"/>
      <c r="H115" s="407"/>
      <c r="I115" s="407"/>
      <c r="J115" s="407"/>
      <c r="K115" s="407"/>
      <c r="L115" s="407"/>
      <c r="M115" s="193">
        <v>1</v>
      </c>
      <c r="N115" s="407"/>
      <c r="O115" s="407"/>
      <c r="P115" s="200" t="s">
        <v>591</v>
      </c>
      <c r="Q115" s="193">
        <f t="shared" si="10"/>
        <v>12.377000000000001</v>
      </c>
      <c r="R115" s="193" t="s">
        <v>392</v>
      </c>
      <c r="S115" s="193">
        <v>1</v>
      </c>
      <c r="T115" s="193">
        <v>12.377000000000001</v>
      </c>
      <c r="U115" s="407"/>
      <c r="V115" s="443"/>
      <c r="W115" s="475"/>
    </row>
    <row r="116" spans="1:68" x14ac:dyDescent="0.2">
      <c r="V116" s="270" t="s">
        <v>139</v>
      </c>
    </row>
    <row r="117" spans="1:68" ht="21" customHeight="1" x14ac:dyDescent="0.2">
      <c r="U117" s="177"/>
      <c r="V117" s="270" t="s">
        <v>418</v>
      </c>
    </row>
    <row r="119" spans="1:68" s="458" customFormat="1" ht="37.5" customHeight="1" x14ac:dyDescent="0.25">
      <c r="A119" s="716" t="s">
        <v>416</v>
      </c>
      <c r="B119" s="717"/>
      <c r="C119" s="717"/>
      <c r="D119" s="717"/>
      <c r="E119" s="717"/>
      <c r="F119" s="717"/>
      <c r="G119" s="717"/>
      <c r="H119" s="717"/>
      <c r="I119" s="717"/>
      <c r="J119" s="717"/>
      <c r="K119" s="717"/>
      <c r="L119" s="717"/>
      <c r="M119" s="717"/>
      <c r="N119" s="717"/>
      <c r="O119" s="717"/>
      <c r="P119" s="717"/>
      <c r="Q119" s="717"/>
      <c r="R119" s="717"/>
      <c r="S119" s="717"/>
      <c r="T119" s="717"/>
      <c r="U119" s="717"/>
      <c r="V119" s="717"/>
      <c r="W119" s="470"/>
      <c r="X119" s="178"/>
      <c r="Y119" s="179"/>
      <c r="Z119" s="179"/>
      <c r="AA119" s="179"/>
      <c r="AB119" s="179"/>
      <c r="AC119" s="179"/>
      <c r="AD119" s="179"/>
      <c r="AE119" s="179"/>
      <c r="AF119" s="179"/>
      <c r="AG119" s="179"/>
      <c r="AH119" s="179"/>
      <c r="AI119" s="179"/>
      <c r="AJ119" s="179"/>
      <c r="AK119" s="179"/>
      <c r="AL119" s="179"/>
      <c r="AM119" s="179"/>
      <c r="AN119" s="179"/>
      <c r="AO119" s="179"/>
      <c r="AP119" s="179"/>
      <c r="AQ119" s="179"/>
      <c r="AR119" s="179"/>
      <c r="AS119" s="179"/>
      <c r="AT119" s="179"/>
      <c r="AU119" s="179"/>
      <c r="AV119" s="179"/>
      <c r="AW119" s="179"/>
      <c r="AX119" s="179"/>
      <c r="AY119" s="179"/>
      <c r="AZ119" s="179"/>
      <c r="BA119" s="179"/>
      <c r="BB119" s="179"/>
      <c r="BC119" s="179"/>
      <c r="BD119" s="179"/>
      <c r="BE119" s="179"/>
      <c r="BF119" s="179"/>
      <c r="BG119" s="179"/>
      <c r="BH119" s="179"/>
      <c r="BI119" s="179"/>
      <c r="BJ119" s="179"/>
      <c r="BK119" s="179"/>
      <c r="BL119" s="179"/>
      <c r="BM119" s="179"/>
      <c r="BN119" s="179"/>
      <c r="BO119" s="179"/>
      <c r="BP119" s="179"/>
    </row>
    <row r="120" spans="1:68" s="179" customFormat="1" ht="15.75" customHeight="1" x14ac:dyDescent="0.25">
      <c r="M120" s="180" t="s">
        <v>417</v>
      </c>
      <c r="N120" s="718" t="s">
        <v>13</v>
      </c>
      <c r="O120" s="718"/>
      <c r="P120" s="718"/>
      <c r="Q120" s="718"/>
      <c r="R120" s="718"/>
      <c r="S120" s="718"/>
      <c r="T120" s="718"/>
      <c r="V120" s="180"/>
      <c r="W120" s="470"/>
      <c r="X120" s="178"/>
    </row>
    <row r="121" spans="1:68" s="335" customFormat="1" ht="12" x14ac:dyDescent="0.2">
      <c r="N121" s="719" t="s">
        <v>11</v>
      </c>
      <c r="O121" s="719"/>
      <c r="P121" s="719"/>
      <c r="Q121" s="719"/>
      <c r="R121" s="719"/>
      <c r="S121" s="719"/>
      <c r="T121" s="719"/>
      <c r="V121" s="450"/>
      <c r="X121" s="336"/>
    </row>
    <row r="122" spans="1:68" s="183" customFormat="1" ht="22.5" customHeight="1" x14ac:dyDescent="0.2">
      <c r="A122" s="720" t="s">
        <v>579</v>
      </c>
      <c r="B122" s="720"/>
      <c r="C122" s="720"/>
      <c r="D122" s="720"/>
      <c r="E122" s="720"/>
      <c r="F122" s="720"/>
      <c r="G122" s="720"/>
      <c r="H122" s="720"/>
      <c r="I122" s="720"/>
      <c r="J122" s="720"/>
      <c r="K122" s="720"/>
      <c r="L122" s="720"/>
      <c r="M122" s="720"/>
      <c r="N122" s="720"/>
      <c r="O122" s="720"/>
      <c r="P122" s="720"/>
      <c r="Q122" s="720"/>
      <c r="R122" s="720"/>
      <c r="S122" s="720"/>
      <c r="T122" s="720"/>
      <c r="U122" s="720"/>
      <c r="V122" s="720"/>
      <c r="W122" s="181"/>
      <c r="X122" s="182"/>
    </row>
    <row r="123" spans="1:68" s="184" customFormat="1" ht="12.75" customHeight="1" x14ac:dyDescent="0.2">
      <c r="A123" s="721" t="s">
        <v>1</v>
      </c>
      <c r="B123" s="722" t="s">
        <v>17</v>
      </c>
      <c r="C123" s="723" t="s">
        <v>18</v>
      </c>
      <c r="D123" s="723"/>
      <c r="E123" s="723"/>
      <c r="F123" s="723"/>
      <c r="G123" s="723"/>
      <c r="H123" s="723"/>
      <c r="I123" s="723"/>
      <c r="J123" s="723"/>
      <c r="K123" s="723"/>
      <c r="L123" s="723"/>
      <c r="M123" s="723"/>
      <c r="N123" s="723"/>
      <c r="O123" s="723"/>
      <c r="P123" s="724" t="s">
        <v>19</v>
      </c>
      <c r="Q123" s="724" t="s">
        <v>20</v>
      </c>
      <c r="R123" s="724" t="s">
        <v>21</v>
      </c>
      <c r="S123" s="724" t="s">
        <v>22</v>
      </c>
      <c r="T123" s="724" t="s">
        <v>23</v>
      </c>
      <c r="U123" s="724" t="s">
        <v>24</v>
      </c>
      <c r="V123" s="725" t="s">
        <v>25</v>
      </c>
      <c r="W123" s="209"/>
      <c r="X123" s="176"/>
      <c r="Y123" s="174"/>
      <c r="Z123" s="174"/>
      <c r="AA123" s="174"/>
      <c r="AB123" s="174"/>
      <c r="AC123" s="174"/>
      <c r="AD123" s="174"/>
      <c r="AE123" s="174"/>
      <c r="AF123" s="174"/>
      <c r="AG123" s="174"/>
      <c r="AH123" s="174"/>
      <c r="AI123" s="174"/>
      <c r="AJ123" s="174"/>
      <c r="AK123" s="174"/>
      <c r="AL123" s="174"/>
      <c r="AM123" s="174"/>
      <c r="AN123" s="174"/>
      <c r="AO123" s="174"/>
      <c r="AP123" s="174"/>
      <c r="AQ123" s="174"/>
      <c r="AR123" s="174"/>
      <c r="AS123" s="174"/>
      <c r="AT123" s="174"/>
      <c r="AU123" s="174"/>
      <c r="AV123" s="174"/>
      <c r="AW123" s="174"/>
      <c r="AX123" s="174"/>
      <c r="AY123" s="174"/>
      <c r="AZ123" s="174"/>
      <c r="BA123" s="174"/>
      <c r="BB123" s="174"/>
      <c r="BC123" s="174"/>
      <c r="BD123" s="174"/>
      <c r="BE123" s="174"/>
      <c r="BF123" s="174"/>
      <c r="BG123" s="174"/>
      <c r="BH123" s="174"/>
      <c r="BI123" s="174"/>
      <c r="BJ123" s="174"/>
      <c r="BK123" s="174"/>
      <c r="BL123" s="174"/>
      <c r="BM123" s="174"/>
      <c r="BN123" s="174"/>
      <c r="BO123" s="174"/>
      <c r="BP123" s="174"/>
    </row>
    <row r="124" spans="1:68" ht="12.75" customHeight="1" x14ac:dyDescent="0.2">
      <c r="A124" s="721"/>
      <c r="B124" s="722"/>
      <c r="C124" s="723" t="s">
        <v>26</v>
      </c>
      <c r="D124" s="723"/>
      <c r="E124" s="723"/>
      <c r="F124" s="723"/>
      <c r="G124" s="723"/>
      <c r="H124" s="723"/>
      <c r="I124" s="723"/>
      <c r="J124" s="723"/>
      <c r="K124" s="723"/>
      <c r="L124" s="723"/>
      <c r="M124" s="723"/>
      <c r="N124" s="726" t="s">
        <v>27</v>
      </c>
      <c r="O124" s="726"/>
      <c r="P124" s="724"/>
      <c r="Q124" s="724"/>
      <c r="R124" s="724"/>
      <c r="S124" s="724"/>
      <c r="T124" s="724"/>
      <c r="U124" s="724"/>
      <c r="V124" s="725"/>
    </row>
    <row r="125" spans="1:68" ht="12.75" customHeight="1" x14ac:dyDescent="0.2">
      <c r="A125" s="721"/>
      <c r="B125" s="722"/>
      <c r="C125" s="723" t="s">
        <v>28</v>
      </c>
      <c r="D125" s="723"/>
      <c r="E125" s="723"/>
      <c r="F125" s="723"/>
      <c r="G125" s="723"/>
      <c r="H125" s="723"/>
      <c r="I125" s="723"/>
      <c r="J125" s="723"/>
      <c r="K125" s="723"/>
      <c r="L125" s="723"/>
      <c r="M125" s="726" t="s">
        <v>29</v>
      </c>
      <c r="N125" s="726"/>
      <c r="O125" s="726"/>
      <c r="P125" s="724"/>
      <c r="Q125" s="724"/>
      <c r="R125" s="724"/>
      <c r="S125" s="724"/>
      <c r="T125" s="724"/>
      <c r="U125" s="724"/>
      <c r="V125" s="725"/>
    </row>
    <row r="126" spans="1:68" ht="25.5" customHeight="1" x14ac:dyDescent="0.2">
      <c r="A126" s="721"/>
      <c r="B126" s="722"/>
      <c r="C126" s="723" t="s">
        <v>30</v>
      </c>
      <c r="D126" s="723"/>
      <c r="E126" s="723"/>
      <c r="F126" s="723" t="s">
        <v>31</v>
      </c>
      <c r="G126" s="723"/>
      <c r="H126" s="723"/>
      <c r="I126" s="726" t="s">
        <v>32</v>
      </c>
      <c r="J126" s="726"/>
      <c r="K126" s="726" t="s">
        <v>33</v>
      </c>
      <c r="L126" s="726"/>
      <c r="M126" s="726"/>
      <c r="N126" s="724" t="s">
        <v>34</v>
      </c>
      <c r="O126" s="724" t="s">
        <v>35</v>
      </c>
      <c r="P126" s="724"/>
      <c r="Q126" s="724"/>
      <c r="R126" s="724"/>
      <c r="S126" s="724"/>
      <c r="T126" s="724"/>
      <c r="U126" s="724"/>
      <c r="V126" s="725"/>
    </row>
    <row r="127" spans="1:68" s="186" customFormat="1" ht="93.75" customHeight="1" x14ac:dyDescent="0.2">
      <c r="A127" s="721"/>
      <c r="B127" s="722"/>
      <c r="C127" s="185" t="s">
        <v>36</v>
      </c>
      <c r="D127" s="459" t="s">
        <v>37</v>
      </c>
      <c r="E127" s="185" t="s">
        <v>38</v>
      </c>
      <c r="F127" s="185" t="s">
        <v>39</v>
      </c>
      <c r="G127" s="459" t="s">
        <v>40</v>
      </c>
      <c r="H127" s="185" t="s">
        <v>41</v>
      </c>
      <c r="I127" s="459" t="s">
        <v>42</v>
      </c>
      <c r="J127" s="459" t="s">
        <v>43</v>
      </c>
      <c r="K127" s="459" t="s">
        <v>44</v>
      </c>
      <c r="L127" s="459" t="s">
        <v>45</v>
      </c>
      <c r="M127" s="726"/>
      <c r="N127" s="724"/>
      <c r="O127" s="724"/>
      <c r="P127" s="724"/>
      <c r="Q127" s="724"/>
      <c r="R127" s="724"/>
      <c r="S127" s="724"/>
      <c r="T127" s="724"/>
      <c r="U127" s="724"/>
      <c r="V127" s="725"/>
      <c r="W127" s="209"/>
      <c r="X127" s="176"/>
      <c r="Y127" s="174"/>
      <c r="Z127" s="174"/>
      <c r="AA127" s="174"/>
      <c r="AB127" s="174"/>
      <c r="AC127" s="174"/>
      <c r="AD127" s="174"/>
      <c r="AE127" s="174"/>
      <c r="AF127" s="174"/>
      <c r="AG127" s="174"/>
      <c r="AH127" s="174"/>
      <c r="AI127" s="174"/>
      <c r="AJ127" s="174"/>
      <c r="AK127" s="174"/>
      <c r="AL127" s="174"/>
      <c r="AM127" s="174"/>
      <c r="AN127" s="174"/>
      <c r="AO127" s="174"/>
      <c r="AP127" s="174"/>
      <c r="AQ127" s="174"/>
      <c r="AR127" s="174"/>
      <c r="AS127" s="174"/>
      <c r="AT127" s="174"/>
      <c r="AU127" s="174"/>
      <c r="AV127" s="174"/>
      <c r="AW127" s="174"/>
      <c r="AX127" s="174"/>
      <c r="AY127" s="174"/>
      <c r="AZ127" s="174"/>
      <c r="BA127" s="174"/>
      <c r="BB127" s="174"/>
      <c r="BC127" s="174"/>
      <c r="BD127" s="174"/>
      <c r="BE127" s="174"/>
      <c r="BF127" s="174"/>
      <c r="BG127" s="174"/>
      <c r="BH127" s="174"/>
      <c r="BI127" s="174"/>
      <c r="BJ127" s="174"/>
      <c r="BK127" s="174"/>
      <c r="BL127" s="174"/>
      <c r="BM127" s="174"/>
      <c r="BN127" s="174"/>
      <c r="BO127" s="174"/>
      <c r="BP127" s="174"/>
    </row>
    <row r="128" spans="1:68" s="205" customFormat="1" ht="11.25" customHeight="1" x14ac:dyDescent="0.2">
      <c r="A128" s="188" t="s">
        <v>2</v>
      </c>
      <c r="B128" s="188" t="s">
        <v>3</v>
      </c>
      <c r="C128" s="188" t="s">
        <v>4</v>
      </c>
      <c r="D128" s="188" t="s">
        <v>5</v>
      </c>
      <c r="E128" s="188" t="s">
        <v>46</v>
      </c>
      <c r="F128" s="188" t="s">
        <v>47</v>
      </c>
      <c r="G128" s="188" t="s">
        <v>48</v>
      </c>
      <c r="H128" s="188" t="s">
        <v>49</v>
      </c>
      <c r="I128" s="188" t="s">
        <v>50</v>
      </c>
      <c r="J128" s="188" t="s">
        <v>51</v>
      </c>
      <c r="K128" s="188" t="s">
        <v>52</v>
      </c>
      <c r="L128" s="188" t="s">
        <v>53</v>
      </c>
      <c r="M128" s="188" t="s">
        <v>54</v>
      </c>
      <c r="N128" s="188" t="s">
        <v>55</v>
      </c>
      <c r="O128" s="188" t="s">
        <v>56</v>
      </c>
      <c r="P128" s="333" t="s">
        <v>57</v>
      </c>
      <c r="Q128" s="188" t="s">
        <v>58</v>
      </c>
      <c r="R128" s="188" t="s">
        <v>59</v>
      </c>
      <c r="S128" s="188" t="s">
        <v>60</v>
      </c>
      <c r="T128" s="188" t="s">
        <v>61</v>
      </c>
      <c r="U128" s="188" t="s">
        <v>62</v>
      </c>
      <c r="V128" s="452" t="s">
        <v>63</v>
      </c>
      <c r="W128" s="474"/>
      <c r="X128" s="210"/>
      <c r="Y128" s="192"/>
      <c r="Z128" s="192"/>
      <c r="AA128" s="192"/>
      <c r="AB128" s="192"/>
      <c r="AC128" s="192"/>
      <c r="AD128" s="192"/>
      <c r="AE128" s="192"/>
      <c r="AF128" s="192"/>
      <c r="AG128" s="192"/>
      <c r="AH128" s="192"/>
      <c r="AI128" s="192"/>
      <c r="AJ128" s="192"/>
      <c r="AK128" s="192"/>
      <c r="AL128" s="192"/>
      <c r="AM128" s="192"/>
      <c r="AN128" s="192"/>
      <c r="AO128" s="192"/>
      <c r="AP128" s="192"/>
      <c r="AQ128" s="192"/>
      <c r="AR128" s="192"/>
      <c r="AS128" s="192"/>
      <c r="AT128" s="192"/>
      <c r="AU128" s="192"/>
      <c r="AV128" s="192"/>
      <c r="AW128" s="192"/>
      <c r="AX128" s="192"/>
      <c r="AY128" s="192"/>
      <c r="AZ128" s="192"/>
      <c r="BA128" s="192"/>
      <c r="BB128" s="192"/>
      <c r="BC128" s="192"/>
      <c r="BD128" s="192"/>
      <c r="BE128" s="192"/>
      <c r="BF128" s="192"/>
      <c r="BG128" s="192"/>
      <c r="BH128" s="192"/>
      <c r="BI128" s="192"/>
      <c r="BJ128" s="192"/>
      <c r="BK128" s="192"/>
      <c r="BL128" s="192"/>
      <c r="BM128" s="192"/>
      <c r="BN128" s="192"/>
      <c r="BO128" s="192"/>
      <c r="BP128" s="192"/>
    </row>
    <row r="129" spans="1:68" s="189" customFormat="1" ht="12.75" customHeight="1" x14ac:dyDescent="0.2">
      <c r="A129" s="204" t="s">
        <v>2</v>
      </c>
      <c r="B129" s="199">
        <v>46174</v>
      </c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4" t="s">
        <v>2</v>
      </c>
      <c r="N129" s="195"/>
      <c r="O129" s="194"/>
      <c r="P129" s="200" t="s">
        <v>391</v>
      </c>
      <c r="Q129" s="201">
        <f>T129/S129</f>
        <v>0.38691999999999999</v>
      </c>
      <c r="R129" s="193" t="s">
        <v>392</v>
      </c>
      <c r="S129" s="439">
        <v>1</v>
      </c>
      <c r="T129" s="202">
        <v>0.38691999999999999</v>
      </c>
      <c r="U129" s="195"/>
      <c r="V129" s="442"/>
      <c r="W129" s="475"/>
      <c r="X129" s="155"/>
      <c r="Y129" s="174"/>
      <c r="Z129" s="174"/>
      <c r="AA129" s="174"/>
      <c r="AB129" s="174"/>
      <c r="AC129" s="174"/>
      <c r="AD129" s="174"/>
      <c r="AE129" s="174"/>
      <c r="AF129" s="174"/>
      <c r="AG129" s="174"/>
      <c r="AH129" s="174"/>
      <c r="AI129" s="174"/>
      <c r="AJ129" s="174"/>
      <c r="AK129" s="174"/>
      <c r="AL129" s="174"/>
      <c r="AM129" s="174"/>
      <c r="AN129" s="174"/>
      <c r="AO129" s="174"/>
      <c r="AP129" s="174"/>
      <c r="AQ129" s="174"/>
      <c r="AR129" s="174"/>
      <c r="AS129" s="174"/>
      <c r="AT129" s="174"/>
      <c r="AU129" s="174"/>
      <c r="AV129" s="174"/>
      <c r="AW129" s="174"/>
      <c r="AX129" s="174"/>
      <c r="AY129" s="174"/>
      <c r="AZ129" s="174"/>
      <c r="BA129" s="174"/>
      <c r="BB129" s="174"/>
      <c r="BC129" s="174"/>
      <c r="BD129" s="174"/>
      <c r="BE129" s="174"/>
      <c r="BF129" s="174"/>
      <c r="BG129" s="174"/>
      <c r="BH129" s="174"/>
      <c r="BI129" s="174"/>
      <c r="BJ129" s="174"/>
      <c r="BK129" s="174"/>
      <c r="BL129" s="174"/>
      <c r="BM129" s="174"/>
      <c r="BN129" s="174"/>
      <c r="BO129" s="174"/>
      <c r="BP129" s="174"/>
    </row>
    <row r="130" spans="1:68" s="192" customFormat="1" ht="12.75" customHeight="1" x14ac:dyDescent="0.2">
      <c r="A130" s="204" t="s">
        <v>3</v>
      </c>
      <c r="B130" s="199">
        <v>46174</v>
      </c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5">
        <v>1</v>
      </c>
      <c r="N130" s="195"/>
      <c r="O130" s="195"/>
      <c r="P130" s="196" t="s">
        <v>589</v>
      </c>
      <c r="Q130" s="201">
        <f t="shared" ref="Q130:Q134" si="11">T130/S130</f>
        <v>30.809060773480663</v>
      </c>
      <c r="R130" s="361" t="s">
        <v>528</v>
      </c>
      <c r="S130" s="461">
        <v>0.36199999999999999</v>
      </c>
      <c r="T130" s="463">
        <v>11.15288</v>
      </c>
      <c r="U130" s="197"/>
      <c r="V130" s="449"/>
      <c r="W130" s="475"/>
      <c r="X130" s="191"/>
    </row>
    <row r="131" spans="1:68" s="189" customFormat="1" ht="12.75" customHeight="1" x14ac:dyDescent="0.2">
      <c r="A131" s="204" t="s">
        <v>4</v>
      </c>
      <c r="B131" s="199">
        <v>46174</v>
      </c>
      <c r="C131" s="193"/>
      <c r="D131" s="193"/>
      <c r="E131" s="193"/>
      <c r="F131" s="193"/>
      <c r="G131" s="193"/>
      <c r="H131" s="193"/>
      <c r="I131" s="193"/>
      <c r="J131" s="193"/>
      <c r="K131" s="193"/>
      <c r="L131" s="193"/>
      <c r="M131" s="194" t="s">
        <v>2</v>
      </c>
      <c r="N131" s="195"/>
      <c r="O131" s="194"/>
      <c r="P131" s="208" t="s">
        <v>590</v>
      </c>
      <c r="Q131" s="201">
        <f t="shared" si="11"/>
        <v>7.5899629629629636E-2</v>
      </c>
      <c r="R131" s="193" t="s">
        <v>527</v>
      </c>
      <c r="S131" s="461">
        <v>27</v>
      </c>
      <c r="T131" s="463">
        <v>2.0492900000000001</v>
      </c>
      <c r="U131" s="197"/>
      <c r="V131" s="453"/>
      <c r="W131" s="475"/>
      <c r="X131" s="155"/>
      <c r="Y131" s="174"/>
      <c r="Z131" s="174"/>
      <c r="AA131" s="174"/>
      <c r="AB131" s="174"/>
      <c r="AC131" s="174"/>
      <c r="AD131" s="174"/>
      <c r="AE131" s="174"/>
      <c r="AF131" s="174"/>
      <c r="AG131" s="174"/>
      <c r="AH131" s="174"/>
      <c r="AI131" s="174"/>
      <c r="AJ131" s="174"/>
      <c r="AK131" s="174"/>
      <c r="AL131" s="174"/>
      <c r="AM131" s="174"/>
      <c r="AN131" s="174"/>
      <c r="AO131" s="174"/>
      <c r="AP131" s="174"/>
      <c r="AQ131" s="174"/>
      <c r="AR131" s="174"/>
      <c r="AS131" s="174"/>
      <c r="AT131" s="174"/>
      <c r="AU131" s="174"/>
      <c r="AV131" s="174"/>
      <c r="AW131" s="174"/>
      <c r="AX131" s="174"/>
      <c r="AY131" s="174"/>
      <c r="AZ131" s="174"/>
      <c r="BA131" s="174"/>
      <c r="BB131" s="174"/>
      <c r="BC131" s="174"/>
      <c r="BD131" s="174"/>
      <c r="BE131" s="174"/>
      <c r="BF131" s="174"/>
      <c r="BG131" s="174"/>
      <c r="BH131" s="174"/>
      <c r="BI131" s="174"/>
      <c r="BJ131" s="174"/>
      <c r="BK131" s="174"/>
      <c r="BL131" s="174"/>
      <c r="BM131" s="174"/>
      <c r="BN131" s="174"/>
      <c r="BO131" s="174"/>
      <c r="BP131" s="174"/>
    </row>
    <row r="132" spans="1:68" s="189" customFormat="1" ht="12.75" customHeight="1" x14ac:dyDescent="0.2">
      <c r="A132" s="204" t="s">
        <v>5</v>
      </c>
      <c r="B132" s="199">
        <v>46174</v>
      </c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4" t="s">
        <v>2</v>
      </c>
      <c r="N132" s="195"/>
      <c r="O132" s="194"/>
      <c r="P132" s="360" t="s">
        <v>526</v>
      </c>
      <c r="Q132" s="201">
        <f t="shared" si="11"/>
        <v>5.975037037037037E-2</v>
      </c>
      <c r="R132" s="193" t="s">
        <v>527</v>
      </c>
      <c r="S132" s="412">
        <v>27</v>
      </c>
      <c r="T132" s="463">
        <v>1.6132599999999999</v>
      </c>
      <c r="U132" s="197"/>
      <c r="V132" s="453"/>
      <c r="W132" s="475"/>
      <c r="X132" s="155"/>
      <c r="Y132" s="174"/>
      <c r="Z132" s="174"/>
      <c r="AA132" s="174"/>
      <c r="AB132" s="174"/>
      <c r="AC132" s="174"/>
      <c r="AD132" s="174"/>
      <c r="AE132" s="174"/>
      <c r="AF132" s="174"/>
      <c r="AG132" s="174"/>
      <c r="AH132" s="174"/>
      <c r="AI132" s="174"/>
      <c r="AJ132" s="174"/>
      <c r="AK132" s="174"/>
      <c r="AL132" s="174"/>
      <c r="AM132" s="174"/>
      <c r="AN132" s="174"/>
      <c r="AO132" s="174"/>
      <c r="AP132" s="174"/>
      <c r="AQ132" s="174"/>
      <c r="AR132" s="174"/>
      <c r="AS132" s="174"/>
      <c r="AT132" s="174"/>
      <c r="AU132" s="174"/>
      <c r="AV132" s="174"/>
      <c r="AW132" s="174"/>
      <c r="AX132" s="174"/>
      <c r="AY132" s="174"/>
      <c r="AZ132" s="174"/>
      <c r="BA132" s="174"/>
      <c r="BB132" s="174"/>
      <c r="BC132" s="174"/>
      <c r="BD132" s="174"/>
      <c r="BE132" s="174"/>
      <c r="BF132" s="174"/>
      <c r="BG132" s="174"/>
      <c r="BH132" s="174"/>
      <c r="BI132" s="174"/>
      <c r="BJ132" s="174"/>
      <c r="BK132" s="174"/>
      <c r="BL132" s="174"/>
      <c r="BM132" s="174"/>
      <c r="BN132" s="174"/>
      <c r="BO132" s="174"/>
      <c r="BP132" s="174"/>
    </row>
    <row r="133" spans="1:68" s="189" customFormat="1" ht="19.5" customHeight="1" x14ac:dyDescent="0.2">
      <c r="A133" s="204" t="s">
        <v>46</v>
      </c>
      <c r="B133" s="199">
        <v>46174</v>
      </c>
      <c r="C133" s="193"/>
      <c r="D133" s="193"/>
      <c r="E133" s="193"/>
      <c r="F133" s="193"/>
      <c r="G133" s="193"/>
      <c r="H133" s="193"/>
      <c r="I133" s="193"/>
      <c r="J133" s="193"/>
      <c r="K133" s="193"/>
      <c r="L133" s="193"/>
      <c r="M133" s="194" t="s">
        <v>2</v>
      </c>
      <c r="N133" s="195"/>
      <c r="O133" s="194"/>
      <c r="P133" s="360" t="s">
        <v>607</v>
      </c>
      <c r="Q133" s="201">
        <f t="shared" si="11"/>
        <v>30.024719999999999</v>
      </c>
      <c r="R133" s="204" t="s">
        <v>392</v>
      </c>
      <c r="S133" s="411">
        <v>1</v>
      </c>
      <c r="T133" s="463">
        <v>30.024719999999999</v>
      </c>
      <c r="U133" s="197"/>
      <c r="V133" s="453"/>
      <c r="W133" s="475"/>
      <c r="Z133" s="174"/>
      <c r="AA133" s="174"/>
      <c r="AB133" s="174"/>
      <c r="AC133" s="174"/>
      <c r="AD133" s="174"/>
      <c r="AE133" s="174"/>
      <c r="AF133" s="174"/>
      <c r="AG133" s="174"/>
      <c r="AH133" s="174"/>
      <c r="AI133" s="174"/>
      <c r="AJ133" s="174"/>
      <c r="AK133" s="174"/>
      <c r="AL133" s="174"/>
      <c r="AM133" s="174"/>
      <c r="AN133" s="174"/>
      <c r="AO133" s="174"/>
      <c r="AP133" s="174"/>
      <c r="AQ133" s="174"/>
      <c r="AR133" s="174"/>
      <c r="AS133" s="174"/>
      <c r="AT133" s="174"/>
      <c r="AU133" s="174"/>
      <c r="AV133" s="174"/>
      <c r="AW133" s="174"/>
      <c r="AX133" s="174"/>
      <c r="AY133" s="174"/>
      <c r="AZ133" s="174"/>
      <c r="BA133" s="174"/>
      <c r="BB133" s="174"/>
      <c r="BC133" s="174"/>
      <c r="BD133" s="174"/>
      <c r="BE133" s="174"/>
      <c r="BF133" s="174"/>
      <c r="BG133" s="174"/>
      <c r="BH133" s="174"/>
      <c r="BI133" s="174"/>
      <c r="BJ133" s="174"/>
      <c r="BK133" s="174"/>
      <c r="BL133" s="174"/>
      <c r="BM133" s="174"/>
      <c r="BN133" s="174"/>
      <c r="BO133" s="174"/>
      <c r="BP133" s="174"/>
    </row>
    <row r="134" spans="1:68" s="189" customFormat="1" ht="24" customHeight="1" x14ac:dyDescent="0.2">
      <c r="A134" s="204" t="s">
        <v>47</v>
      </c>
      <c r="B134" s="199">
        <v>46174</v>
      </c>
      <c r="C134" s="193"/>
      <c r="D134" s="193"/>
      <c r="E134" s="193"/>
      <c r="F134" s="193"/>
      <c r="G134" s="193"/>
      <c r="H134" s="193"/>
      <c r="I134" s="193"/>
      <c r="J134" s="193"/>
      <c r="K134" s="193"/>
      <c r="L134" s="193"/>
      <c r="M134" s="194" t="s">
        <v>2</v>
      </c>
      <c r="N134" s="195"/>
      <c r="O134" s="194"/>
      <c r="P134" s="200" t="s">
        <v>608</v>
      </c>
      <c r="Q134" s="193">
        <f t="shared" si="11"/>
        <v>6.2220000000000004</v>
      </c>
      <c r="R134" s="193" t="s">
        <v>392</v>
      </c>
      <c r="S134" s="193">
        <v>1</v>
      </c>
      <c r="T134" s="193">
        <v>6.2220000000000004</v>
      </c>
      <c r="U134" s="197"/>
      <c r="V134" s="453"/>
      <c r="W134" s="475"/>
      <c r="Z134" s="174"/>
      <c r="AA134" s="174"/>
      <c r="AB134" s="174"/>
      <c r="AC134" s="174"/>
      <c r="AD134" s="174"/>
      <c r="AE134" s="174"/>
      <c r="AF134" s="174"/>
      <c r="AG134" s="174"/>
      <c r="AH134" s="174"/>
      <c r="AI134" s="174"/>
      <c r="AJ134" s="174"/>
      <c r="AK134" s="174"/>
      <c r="AL134" s="174"/>
      <c r="AM134" s="174"/>
      <c r="AN134" s="174"/>
      <c r="AO134" s="174"/>
      <c r="AP134" s="174"/>
      <c r="AQ134" s="174"/>
      <c r="AR134" s="174"/>
      <c r="AS134" s="174"/>
      <c r="AT134" s="174"/>
      <c r="AU134" s="174"/>
      <c r="AV134" s="174"/>
      <c r="AW134" s="174"/>
      <c r="AX134" s="174"/>
      <c r="AY134" s="174"/>
      <c r="AZ134" s="174"/>
      <c r="BA134" s="174"/>
      <c r="BB134" s="174"/>
      <c r="BC134" s="174"/>
      <c r="BD134" s="174"/>
      <c r="BE134" s="174"/>
      <c r="BF134" s="174"/>
      <c r="BG134" s="174"/>
      <c r="BH134" s="174"/>
      <c r="BI134" s="174"/>
      <c r="BJ134" s="174"/>
      <c r="BK134" s="174"/>
      <c r="BL134" s="174"/>
      <c r="BM134" s="174"/>
      <c r="BN134" s="174"/>
      <c r="BO134" s="174"/>
      <c r="BP134" s="174"/>
    </row>
    <row r="135" spans="1:68" ht="27.75" customHeight="1" x14ac:dyDescent="0.2">
      <c r="A135" s="204" t="s">
        <v>48</v>
      </c>
      <c r="B135" s="199">
        <v>46174</v>
      </c>
      <c r="C135" s="407"/>
      <c r="D135" s="407"/>
      <c r="E135" s="407"/>
      <c r="F135" s="407"/>
      <c r="G135" s="407"/>
      <c r="H135" s="407"/>
      <c r="I135" s="407"/>
      <c r="J135" s="407"/>
      <c r="K135" s="407"/>
      <c r="L135" s="407"/>
      <c r="M135" s="193">
        <v>1</v>
      </c>
      <c r="N135" s="407"/>
      <c r="O135" s="407"/>
      <c r="P135" s="200" t="s">
        <v>606</v>
      </c>
      <c r="Q135" s="193">
        <f t="shared" ref="Q135" si="12">T135/S135</f>
        <v>2.3610000000000002</v>
      </c>
      <c r="R135" s="193" t="s">
        <v>392</v>
      </c>
      <c r="S135" s="193">
        <v>1</v>
      </c>
      <c r="T135" s="193">
        <v>2.3610000000000002</v>
      </c>
      <c r="U135" s="197"/>
      <c r="V135" s="443"/>
    </row>
    <row r="136" spans="1:68" x14ac:dyDescent="0.2">
      <c r="V136" s="270" t="s">
        <v>139</v>
      </c>
    </row>
    <row r="137" spans="1:68" ht="21" customHeight="1" x14ac:dyDescent="0.2">
      <c r="U137" s="177"/>
      <c r="V137" s="270" t="s">
        <v>418</v>
      </c>
    </row>
    <row r="139" spans="1:68" s="467" customFormat="1" ht="37.5" customHeight="1" x14ac:dyDescent="0.25">
      <c r="A139" s="716" t="s">
        <v>416</v>
      </c>
      <c r="B139" s="717"/>
      <c r="C139" s="717"/>
      <c r="D139" s="717"/>
      <c r="E139" s="717"/>
      <c r="F139" s="717"/>
      <c r="G139" s="717"/>
      <c r="H139" s="717"/>
      <c r="I139" s="717"/>
      <c r="J139" s="717"/>
      <c r="K139" s="717"/>
      <c r="L139" s="717"/>
      <c r="M139" s="717"/>
      <c r="N139" s="717"/>
      <c r="O139" s="717"/>
      <c r="P139" s="717"/>
      <c r="Q139" s="717"/>
      <c r="R139" s="717"/>
      <c r="S139" s="717"/>
      <c r="T139" s="717"/>
      <c r="U139" s="717"/>
      <c r="V139" s="717"/>
      <c r="W139" s="470"/>
      <c r="X139" s="178"/>
      <c r="Y139" s="179"/>
      <c r="Z139" s="179"/>
      <c r="AA139" s="179"/>
      <c r="AB139" s="179"/>
      <c r="AC139" s="179"/>
      <c r="AD139" s="179"/>
      <c r="AE139" s="179"/>
      <c r="AF139" s="179"/>
      <c r="AG139" s="179"/>
      <c r="AH139" s="179"/>
      <c r="AI139" s="179"/>
      <c r="AJ139" s="179"/>
      <c r="AK139" s="179"/>
      <c r="AL139" s="179"/>
      <c r="AM139" s="179"/>
      <c r="AN139" s="179"/>
      <c r="AO139" s="179"/>
      <c r="AP139" s="179"/>
      <c r="AQ139" s="179"/>
      <c r="AR139" s="179"/>
      <c r="AS139" s="179"/>
      <c r="AT139" s="179"/>
      <c r="AU139" s="179"/>
      <c r="AV139" s="179"/>
      <c r="AW139" s="179"/>
      <c r="AX139" s="179"/>
      <c r="AY139" s="179"/>
      <c r="AZ139" s="179"/>
      <c r="BA139" s="179"/>
      <c r="BB139" s="179"/>
      <c r="BC139" s="179"/>
      <c r="BD139" s="179"/>
      <c r="BE139" s="179"/>
      <c r="BF139" s="179"/>
      <c r="BG139" s="179"/>
      <c r="BH139" s="179"/>
      <c r="BI139" s="179"/>
      <c r="BJ139" s="179"/>
      <c r="BK139" s="179"/>
      <c r="BL139" s="179"/>
      <c r="BM139" s="179"/>
      <c r="BN139" s="179"/>
      <c r="BO139" s="179"/>
      <c r="BP139" s="179"/>
    </row>
    <row r="140" spans="1:68" s="179" customFormat="1" ht="15.75" customHeight="1" x14ac:dyDescent="0.25">
      <c r="M140" s="180" t="s">
        <v>417</v>
      </c>
      <c r="N140" s="718" t="s">
        <v>13</v>
      </c>
      <c r="O140" s="718"/>
      <c r="P140" s="718"/>
      <c r="Q140" s="718"/>
      <c r="R140" s="718"/>
      <c r="S140" s="718"/>
      <c r="T140" s="718"/>
      <c r="V140" s="180"/>
      <c r="W140" s="470"/>
      <c r="X140" s="178"/>
    </row>
    <row r="141" spans="1:68" s="335" customFormat="1" ht="12" x14ac:dyDescent="0.2">
      <c r="N141" s="719" t="s">
        <v>11</v>
      </c>
      <c r="O141" s="719"/>
      <c r="P141" s="719"/>
      <c r="Q141" s="719"/>
      <c r="R141" s="719"/>
      <c r="S141" s="719"/>
      <c r="T141" s="719"/>
      <c r="V141" s="450"/>
      <c r="X141" s="336"/>
    </row>
    <row r="142" spans="1:68" s="183" customFormat="1" ht="22.5" customHeight="1" x14ac:dyDescent="0.2">
      <c r="A142" s="720" t="s">
        <v>580</v>
      </c>
      <c r="B142" s="720"/>
      <c r="C142" s="720"/>
      <c r="D142" s="720"/>
      <c r="E142" s="720"/>
      <c r="F142" s="720"/>
      <c r="G142" s="720"/>
      <c r="H142" s="720"/>
      <c r="I142" s="720"/>
      <c r="J142" s="720"/>
      <c r="K142" s="720"/>
      <c r="L142" s="720"/>
      <c r="M142" s="720"/>
      <c r="N142" s="720"/>
      <c r="O142" s="720"/>
      <c r="P142" s="720"/>
      <c r="Q142" s="720"/>
      <c r="R142" s="720"/>
      <c r="S142" s="720"/>
      <c r="T142" s="720"/>
      <c r="U142" s="720"/>
      <c r="V142" s="720"/>
      <c r="W142" s="181"/>
      <c r="X142" s="182"/>
    </row>
    <row r="143" spans="1:68" s="184" customFormat="1" ht="12.75" customHeight="1" x14ac:dyDescent="0.2">
      <c r="A143" s="721" t="s">
        <v>1</v>
      </c>
      <c r="B143" s="722" t="s">
        <v>17</v>
      </c>
      <c r="C143" s="723" t="s">
        <v>18</v>
      </c>
      <c r="D143" s="723"/>
      <c r="E143" s="723"/>
      <c r="F143" s="723"/>
      <c r="G143" s="723"/>
      <c r="H143" s="723"/>
      <c r="I143" s="723"/>
      <c r="J143" s="723"/>
      <c r="K143" s="723"/>
      <c r="L143" s="723"/>
      <c r="M143" s="723"/>
      <c r="N143" s="723"/>
      <c r="O143" s="723"/>
      <c r="P143" s="724" t="s">
        <v>19</v>
      </c>
      <c r="Q143" s="724" t="s">
        <v>20</v>
      </c>
      <c r="R143" s="724" t="s">
        <v>21</v>
      </c>
      <c r="S143" s="724" t="s">
        <v>22</v>
      </c>
      <c r="T143" s="724" t="s">
        <v>23</v>
      </c>
      <c r="U143" s="724" t="s">
        <v>24</v>
      </c>
      <c r="V143" s="725" t="s">
        <v>25</v>
      </c>
      <c r="W143" s="209"/>
      <c r="X143" s="176"/>
      <c r="Y143" s="174"/>
      <c r="Z143" s="174"/>
      <c r="AA143" s="174"/>
      <c r="AB143" s="174"/>
      <c r="AC143" s="174"/>
      <c r="AD143" s="174"/>
      <c r="AE143" s="174"/>
      <c r="AF143" s="174"/>
      <c r="AG143" s="174"/>
      <c r="AH143" s="174"/>
      <c r="AI143" s="174"/>
      <c r="AJ143" s="174"/>
      <c r="AK143" s="174"/>
      <c r="AL143" s="174"/>
      <c r="AM143" s="174"/>
      <c r="AN143" s="174"/>
      <c r="AO143" s="174"/>
      <c r="AP143" s="174"/>
      <c r="AQ143" s="174"/>
      <c r="AR143" s="174"/>
      <c r="AS143" s="174"/>
      <c r="AT143" s="174"/>
      <c r="AU143" s="174"/>
      <c r="AV143" s="174"/>
      <c r="AW143" s="174"/>
      <c r="AX143" s="174"/>
      <c r="AY143" s="174"/>
      <c r="AZ143" s="174"/>
      <c r="BA143" s="174"/>
      <c r="BB143" s="174"/>
      <c r="BC143" s="174"/>
      <c r="BD143" s="174"/>
      <c r="BE143" s="174"/>
      <c r="BF143" s="174"/>
      <c r="BG143" s="174"/>
      <c r="BH143" s="174"/>
      <c r="BI143" s="174"/>
      <c r="BJ143" s="174"/>
      <c r="BK143" s="174"/>
      <c r="BL143" s="174"/>
      <c r="BM143" s="174"/>
      <c r="BN143" s="174"/>
      <c r="BO143" s="174"/>
      <c r="BP143" s="174"/>
    </row>
    <row r="144" spans="1:68" ht="12.75" customHeight="1" x14ac:dyDescent="0.2">
      <c r="A144" s="721"/>
      <c r="B144" s="722"/>
      <c r="C144" s="723" t="s">
        <v>26</v>
      </c>
      <c r="D144" s="723"/>
      <c r="E144" s="723"/>
      <c r="F144" s="723"/>
      <c r="G144" s="723"/>
      <c r="H144" s="723"/>
      <c r="I144" s="723"/>
      <c r="J144" s="723"/>
      <c r="K144" s="723"/>
      <c r="L144" s="723"/>
      <c r="M144" s="723"/>
      <c r="N144" s="726" t="s">
        <v>27</v>
      </c>
      <c r="O144" s="726"/>
      <c r="P144" s="724"/>
      <c r="Q144" s="724"/>
      <c r="R144" s="724"/>
      <c r="S144" s="724"/>
      <c r="T144" s="724"/>
      <c r="U144" s="724"/>
      <c r="V144" s="725"/>
    </row>
    <row r="145" spans="1:68" ht="12.75" customHeight="1" x14ac:dyDescent="0.2">
      <c r="A145" s="721"/>
      <c r="B145" s="722"/>
      <c r="C145" s="723" t="s">
        <v>28</v>
      </c>
      <c r="D145" s="723"/>
      <c r="E145" s="723"/>
      <c r="F145" s="723"/>
      <c r="G145" s="723"/>
      <c r="H145" s="723"/>
      <c r="I145" s="723"/>
      <c r="J145" s="723"/>
      <c r="K145" s="723"/>
      <c r="L145" s="723"/>
      <c r="M145" s="726" t="s">
        <v>29</v>
      </c>
      <c r="N145" s="726"/>
      <c r="O145" s="726"/>
      <c r="P145" s="724"/>
      <c r="Q145" s="724"/>
      <c r="R145" s="724"/>
      <c r="S145" s="724"/>
      <c r="T145" s="724"/>
      <c r="U145" s="724"/>
      <c r="V145" s="725"/>
    </row>
    <row r="146" spans="1:68" ht="25.5" customHeight="1" x14ac:dyDescent="0.2">
      <c r="A146" s="721"/>
      <c r="B146" s="722"/>
      <c r="C146" s="723" t="s">
        <v>30</v>
      </c>
      <c r="D146" s="723"/>
      <c r="E146" s="723"/>
      <c r="F146" s="723" t="s">
        <v>31</v>
      </c>
      <c r="G146" s="723"/>
      <c r="H146" s="723"/>
      <c r="I146" s="726" t="s">
        <v>32</v>
      </c>
      <c r="J146" s="726"/>
      <c r="K146" s="726" t="s">
        <v>33</v>
      </c>
      <c r="L146" s="726"/>
      <c r="M146" s="726"/>
      <c r="N146" s="724" t="s">
        <v>34</v>
      </c>
      <c r="O146" s="724" t="s">
        <v>35</v>
      </c>
      <c r="P146" s="724"/>
      <c r="Q146" s="724"/>
      <c r="R146" s="724"/>
      <c r="S146" s="724"/>
      <c r="T146" s="724"/>
      <c r="U146" s="724"/>
      <c r="V146" s="725"/>
    </row>
    <row r="147" spans="1:68" s="186" customFormat="1" ht="93.75" customHeight="1" x14ac:dyDescent="0.2">
      <c r="A147" s="721"/>
      <c r="B147" s="722"/>
      <c r="C147" s="185" t="s">
        <v>36</v>
      </c>
      <c r="D147" s="466" t="s">
        <v>37</v>
      </c>
      <c r="E147" s="185" t="s">
        <v>38</v>
      </c>
      <c r="F147" s="185" t="s">
        <v>39</v>
      </c>
      <c r="G147" s="466" t="s">
        <v>40</v>
      </c>
      <c r="H147" s="185" t="s">
        <v>41</v>
      </c>
      <c r="I147" s="466" t="s">
        <v>42</v>
      </c>
      <c r="J147" s="466" t="s">
        <v>43</v>
      </c>
      <c r="K147" s="466" t="s">
        <v>44</v>
      </c>
      <c r="L147" s="466" t="s">
        <v>45</v>
      </c>
      <c r="M147" s="726"/>
      <c r="N147" s="724"/>
      <c r="O147" s="724"/>
      <c r="P147" s="724"/>
      <c r="Q147" s="724"/>
      <c r="R147" s="724"/>
      <c r="S147" s="724"/>
      <c r="T147" s="724"/>
      <c r="U147" s="724"/>
      <c r="V147" s="725"/>
      <c r="W147" s="209"/>
      <c r="X147" s="176"/>
      <c r="Y147" s="174"/>
      <c r="Z147" s="174"/>
      <c r="AA147" s="174"/>
      <c r="AB147" s="174"/>
      <c r="AC147" s="174"/>
      <c r="AD147" s="174"/>
      <c r="AE147" s="174"/>
      <c r="AF147" s="174"/>
      <c r="AG147" s="174"/>
      <c r="AH147" s="174"/>
      <c r="AI147" s="174"/>
      <c r="AJ147" s="174"/>
      <c r="AK147" s="174"/>
      <c r="AL147" s="174"/>
      <c r="AM147" s="174"/>
      <c r="AN147" s="174"/>
      <c r="AO147" s="174"/>
      <c r="AP147" s="174"/>
      <c r="AQ147" s="174"/>
      <c r="AR147" s="174"/>
      <c r="AS147" s="174"/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/>
      <c r="BN147" s="174"/>
      <c r="BO147" s="174"/>
      <c r="BP147" s="174"/>
    </row>
    <row r="148" spans="1:68" s="205" customFormat="1" ht="11.25" customHeight="1" x14ac:dyDescent="0.2">
      <c r="A148" s="188" t="s">
        <v>2</v>
      </c>
      <c r="B148" s="188" t="s">
        <v>3</v>
      </c>
      <c r="C148" s="188" t="s">
        <v>4</v>
      </c>
      <c r="D148" s="188" t="s">
        <v>5</v>
      </c>
      <c r="E148" s="188" t="s">
        <v>46</v>
      </c>
      <c r="F148" s="188" t="s">
        <v>47</v>
      </c>
      <c r="G148" s="188" t="s">
        <v>48</v>
      </c>
      <c r="H148" s="188" t="s">
        <v>49</v>
      </c>
      <c r="I148" s="188" t="s">
        <v>50</v>
      </c>
      <c r="J148" s="188" t="s">
        <v>51</v>
      </c>
      <c r="K148" s="188" t="s">
        <v>52</v>
      </c>
      <c r="L148" s="188" t="s">
        <v>53</v>
      </c>
      <c r="M148" s="188" t="s">
        <v>54</v>
      </c>
      <c r="N148" s="188" t="s">
        <v>55</v>
      </c>
      <c r="O148" s="188" t="s">
        <v>56</v>
      </c>
      <c r="P148" s="333" t="s">
        <v>57</v>
      </c>
      <c r="Q148" s="188" t="s">
        <v>58</v>
      </c>
      <c r="R148" s="188" t="s">
        <v>59</v>
      </c>
      <c r="S148" s="188" t="s">
        <v>60</v>
      </c>
      <c r="T148" s="188" t="s">
        <v>61</v>
      </c>
      <c r="U148" s="188" t="s">
        <v>62</v>
      </c>
      <c r="V148" s="452" t="s">
        <v>63</v>
      </c>
      <c r="W148" s="474"/>
      <c r="X148" s="210"/>
      <c r="Y148" s="192"/>
      <c r="Z148" s="192"/>
      <c r="AA148" s="192"/>
      <c r="AB148" s="192"/>
      <c r="AC148" s="192"/>
      <c r="AD148" s="192"/>
      <c r="AE148" s="192"/>
      <c r="AF148" s="192"/>
      <c r="AG148" s="192"/>
      <c r="AH148" s="192"/>
      <c r="AI148" s="192"/>
      <c r="AJ148" s="192"/>
      <c r="AK148" s="192"/>
      <c r="AL148" s="192"/>
      <c r="AM148" s="192"/>
      <c r="AN148" s="192"/>
      <c r="AO148" s="192"/>
      <c r="AP148" s="192"/>
      <c r="AQ148" s="192"/>
      <c r="AR148" s="192"/>
      <c r="AS148" s="192"/>
      <c r="AT148" s="192"/>
      <c r="AU148" s="192"/>
      <c r="AV148" s="192"/>
      <c r="AW148" s="192"/>
      <c r="AX148" s="192"/>
      <c r="AY148" s="192"/>
      <c r="AZ148" s="192"/>
      <c r="BA148" s="192"/>
      <c r="BB148" s="192"/>
      <c r="BC148" s="192"/>
      <c r="BD148" s="192"/>
      <c r="BE148" s="192"/>
      <c r="BF148" s="192"/>
      <c r="BG148" s="192"/>
      <c r="BH148" s="192"/>
      <c r="BI148" s="192"/>
      <c r="BJ148" s="192"/>
      <c r="BK148" s="192"/>
      <c r="BL148" s="192"/>
      <c r="BM148" s="192"/>
      <c r="BN148" s="192"/>
      <c r="BO148" s="192"/>
      <c r="BP148" s="192"/>
    </row>
    <row r="149" spans="1:68" s="189" customFormat="1" ht="12.75" customHeight="1" x14ac:dyDescent="0.2">
      <c r="A149" s="204" t="s">
        <v>2</v>
      </c>
      <c r="B149" s="199">
        <v>46204</v>
      </c>
      <c r="C149" s="193"/>
      <c r="D149" s="193"/>
      <c r="E149" s="193"/>
      <c r="F149" s="193"/>
      <c r="G149" s="193"/>
      <c r="H149" s="193"/>
      <c r="I149" s="193"/>
      <c r="J149" s="193"/>
      <c r="K149" s="193"/>
      <c r="L149" s="193"/>
      <c r="M149" s="194" t="s">
        <v>2</v>
      </c>
      <c r="N149" s="195"/>
      <c r="O149" s="194"/>
      <c r="P149" s="200" t="s">
        <v>391</v>
      </c>
      <c r="Q149" s="201">
        <f>T149/S149</f>
        <v>0.39550999999999997</v>
      </c>
      <c r="R149" s="193" t="s">
        <v>392</v>
      </c>
      <c r="S149" s="439">
        <v>1</v>
      </c>
      <c r="T149" s="463">
        <v>0.39550999999999997</v>
      </c>
      <c r="U149" s="195"/>
      <c r="V149" s="442"/>
      <c r="W149" s="474"/>
      <c r="X149" s="155"/>
      <c r="Y149" s="174"/>
      <c r="Z149" s="174"/>
      <c r="AA149" s="174"/>
      <c r="AB149" s="174"/>
      <c r="AC149" s="174"/>
      <c r="AD149" s="174"/>
      <c r="AE149" s="174"/>
      <c r="AF149" s="174"/>
      <c r="AG149" s="174"/>
      <c r="AH149" s="174"/>
      <c r="AI149" s="174"/>
      <c r="AJ149" s="174"/>
      <c r="AK149" s="174"/>
      <c r="AL149" s="174"/>
      <c r="AM149" s="174"/>
      <c r="AN149" s="174"/>
      <c r="AO149" s="174"/>
      <c r="AP149" s="174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174"/>
      <c r="BP149" s="174"/>
    </row>
    <row r="150" spans="1:68" s="192" customFormat="1" ht="16.5" customHeight="1" x14ac:dyDescent="0.2">
      <c r="A150" s="204" t="s">
        <v>3</v>
      </c>
      <c r="B150" s="199">
        <f>B149</f>
        <v>46204</v>
      </c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5">
        <v>1</v>
      </c>
      <c r="N150" s="195"/>
      <c r="O150" s="195"/>
      <c r="P150" s="196" t="s">
        <v>589</v>
      </c>
      <c r="Q150" s="201">
        <f t="shared" ref="Q150:Q165" si="13">T150/S150</f>
        <v>35.965911602209943</v>
      </c>
      <c r="R150" s="361" t="s">
        <v>528</v>
      </c>
      <c r="S150" s="461">
        <v>0.36199999999999999</v>
      </c>
      <c r="T150" s="463">
        <v>13.01966</v>
      </c>
      <c r="U150" s="197"/>
      <c r="V150" s="449"/>
      <c r="W150" s="474"/>
      <c r="X150" s="191"/>
    </row>
    <row r="151" spans="1:68" s="189" customFormat="1" ht="18" customHeight="1" x14ac:dyDescent="0.2">
      <c r="A151" s="204" t="s">
        <v>4</v>
      </c>
      <c r="B151" s="199">
        <f t="shared" ref="B151:B155" si="14">B150</f>
        <v>46204</v>
      </c>
      <c r="C151" s="193"/>
      <c r="D151" s="193"/>
      <c r="E151" s="193"/>
      <c r="F151" s="193"/>
      <c r="G151" s="193"/>
      <c r="H151" s="193"/>
      <c r="I151" s="193"/>
      <c r="J151" s="193"/>
      <c r="K151" s="193"/>
      <c r="L151" s="193"/>
      <c r="M151" s="194" t="s">
        <v>2</v>
      </c>
      <c r="N151" s="195"/>
      <c r="O151" s="194"/>
      <c r="P151" s="208" t="s">
        <v>590</v>
      </c>
      <c r="Q151" s="201">
        <f t="shared" si="13"/>
        <v>7.7695555555555559E-2</v>
      </c>
      <c r="R151" s="193" t="s">
        <v>527</v>
      </c>
      <c r="S151" s="461">
        <v>27</v>
      </c>
      <c r="T151" s="463">
        <v>2.0977800000000002</v>
      </c>
      <c r="U151" s="197"/>
      <c r="V151" s="453"/>
      <c r="W151" s="474"/>
      <c r="X151" s="155"/>
      <c r="Y151" s="174"/>
      <c r="Z151" s="174"/>
      <c r="AA151" s="174"/>
      <c r="AB151" s="174"/>
      <c r="AC151" s="174"/>
      <c r="AD151" s="174"/>
      <c r="AE151" s="174"/>
      <c r="AF151" s="174"/>
      <c r="AG151" s="174"/>
      <c r="AH151" s="174"/>
      <c r="AI151" s="174"/>
      <c r="AJ151" s="174"/>
      <c r="AK151" s="174"/>
      <c r="AL151" s="174"/>
      <c r="AM151" s="174"/>
      <c r="AN151" s="174"/>
      <c r="AO151" s="174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174"/>
      <c r="BP151" s="174"/>
    </row>
    <row r="152" spans="1:68" s="189" customFormat="1" ht="18.75" customHeight="1" x14ac:dyDescent="0.2">
      <c r="A152" s="204" t="s">
        <v>5</v>
      </c>
      <c r="B152" s="199">
        <f t="shared" si="14"/>
        <v>46204</v>
      </c>
      <c r="C152" s="193"/>
      <c r="D152" s="193"/>
      <c r="E152" s="193"/>
      <c r="F152" s="193"/>
      <c r="G152" s="193"/>
      <c r="H152" s="193"/>
      <c r="I152" s="193"/>
      <c r="J152" s="193"/>
      <c r="K152" s="193"/>
      <c r="L152" s="193"/>
      <c r="M152" s="194" t="s">
        <v>2</v>
      </c>
      <c r="N152" s="195"/>
      <c r="O152" s="194"/>
      <c r="P152" s="360" t="s">
        <v>526</v>
      </c>
      <c r="Q152" s="201">
        <f t="shared" si="13"/>
        <v>5.3197407407407409E-2</v>
      </c>
      <c r="R152" s="193" t="s">
        <v>527</v>
      </c>
      <c r="S152" s="412">
        <v>27</v>
      </c>
      <c r="T152" s="463">
        <v>1.4363300000000001</v>
      </c>
      <c r="U152" s="197"/>
      <c r="V152" s="453"/>
      <c r="W152" s="474"/>
      <c r="X152" s="155"/>
      <c r="Y152" s="174"/>
      <c r="Z152" s="174"/>
      <c r="AA152" s="174"/>
      <c r="AB152" s="174"/>
      <c r="AC152" s="174"/>
      <c r="AD152" s="174"/>
      <c r="AE152" s="174"/>
      <c r="AF152" s="174"/>
      <c r="AG152" s="174"/>
      <c r="AH152" s="174"/>
      <c r="AI152" s="174"/>
      <c r="AJ152" s="174"/>
      <c r="AK152" s="174"/>
      <c r="AL152" s="174"/>
      <c r="AM152" s="174"/>
      <c r="AN152" s="174"/>
      <c r="AO152" s="174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174"/>
      <c r="BP152" s="174"/>
    </row>
    <row r="153" spans="1:68" s="189" customFormat="1" ht="23.25" customHeight="1" x14ac:dyDescent="0.2">
      <c r="A153" s="204" t="s">
        <v>46</v>
      </c>
      <c r="B153" s="199">
        <f t="shared" si="14"/>
        <v>46204</v>
      </c>
      <c r="C153" s="193"/>
      <c r="D153" s="193"/>
      <c r="E153" s="193"/>
      <c r="F153" s="193"/>
      <c r="G153" s="193"/>
      <c r="H153" s="193"/>
      <c r="I153" s="193"/>
      <c r="J153" s="193"/>
      <c r="K153" s="193"/>
      <c r="L153" s="193"/>
      <c r="M153" s="194" t="s">
        <v>2</v>
      </c>
      <c r="N153" s="195"/>
      <c r="O153" s="194"/>
      <c r="P153" s="360" t="s">
        <v>609</v>
      </c>
      <c r="Q153" s="201">
        <f t="shared" si="13"/>
        <v>5.0082000000000004</v>
      </c>
      <c r="R153" s="204" t="s">
        <v>392</v>
      </c>
      <c r="S153" s="411">
        <v>2</v>
      </c>
      <c r="T153" s="463">
        <v>10.016400000000001</v>
      </c>
      <c r="U153" s="197"/>
      <c r="V153" s="453"/>
      <c r="W153" s="474"/>
      <c r="Z153" s="174"/>
      <c r="AA153" s="174"/>
      <c r="AB153" s="174"/>
      <c r="AC153" s="174"/>
      <c r="AD153" s="174"/>
      <c r="AE153" s="174"/>
      <c r="AF153" s="174"/>
      <c r="AG153" s="174"/>
      <c r="AH153" s="174"/>
      <c r="AI153" s="174"/>
      <c r="AJ153" s="174"/>
      <c r="AK153" s="174"/>
      <c r="AL153" s="174"/>
      <c r="AM153" s="174"/>
      <c r="AN153" s="174"/>
      <c r="AO153" s="174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174"/>
    </row>
    <row r="154" spans="1:68" s="189" customFormat="1" ht="35.25" customHeight="1" x14ac:dyDescent="0.2">
      <c r="A154" s="204" t="s">
        <v>47</v>
      </c>
      <c r="B154" s="199">
        <f t="shared" si="14"/>
        <v>46204</v>
      </c>
      <c r="C154" s="193"/>
      <c r="D154" s="193"/>
      <c r="E154" s="193"/>
      <c r="F154" s="193"/>
      <c r="G154" s="193"/>
      <c r="H154" s="193"/>
      <c r="I154" s="193"/>
      <c r="J154" s="193"/>
      <c r="K154" s="193"/>
      <c r="L154" s="193"/>
      <c r="M154" s="194" t="s">
        <v>2</v>
      </c>
      <c r="N154" s="195"/>
      <c r="O154" s="194"/>
      <c r="P154" s="200" t="s">
        <v>610</v>
      </c>
      <c r="Q154" s="193">
        <f t="shared" si="13"/>
        <v>1.8</v>
      </c>
      <c r="R154" s="193" t="s">
        <v>587</v>
      </c>
      <c r="S154" s="193">
        <v>13.75</v>
      </c>
      <c r="T154" s="463">
        <v>24.75</v>
      </c>
      <c r="U154" s="197"/>
      <c r="V154" s="453"/>
      <c r="W154" s="474"/>
      <c r="Z154" s="174"/>
      <c r="AA154" s="174"/>
      <c r="AB154" s="174"/>
      <c r="AC154" s="174"/>
      <c r="AD154" s="174"/>
      <c r="AE154" s="174"/>
      <c r="AF154" s="174"/>
      <c r="AG154" s="174"/>
      <c r="AH154" s="174"/>
      <c r="AI154" s="174"/>
      <c r="AJ154" s="174"/>
      <c r="AK154" s="174"/>
      <c r="AL154" s="174"/>
      <c r="AM154" s="174"/>
      <c r="AN154" s="174"/>
      <c r="AO154" s="174"/>
      <c r="AP154" s="174"/>
      <c r="AQ154" s="174"/>
      <c r="AR154" s="174"/>
      <c r="AS154" s="174"/>
      <c r="AT154" s="174"/>
      <c r="AU154" s="174"/>
      <c r="AV154" s="174"/>
      <c r="AW154" s="174"/>
      <c r="AX154" s="174"/>
      <c r="AY154" s="174"/>
      <c r="AZ154" s="174"/>
      <c r="BA154" s="174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174"/>
      <c r="BL154" s="174"/>
      <c r="BM154" s="174"/>
      <c r="BN154" s="174"/>
      <c r="BO154" s="174"/>
      <c r="BP154" s="174"/>
    </row>
    <row r="155" spans="1:68" ht="22.5" customHeight="1" x14ac:dyDescent="0.2">
      <c r="A155" s="204" t="s">
        <v>48</v>
      </c>
      <c r="B155" s="199">
        <f t="shared" si="14"/>
        <v>46204</v>
      </c>
      <c r="C155" s="407"/>
      <c r="D155" s="407"/>
      <c r="E155" s="407"/>
      <c r="F155" s="407"/>
      <c r="G155" s="407"/>
      <c r="H155" s="407"/>
      <c r="I155" s="407"/>
      <c r="J155" s="407"/>
      <c r="K155" s="407"/>
      <c r="L155" s="407"/>
      <c r="M155" s="193">
        <v>1</v>
      </c>
      <c r="N155" s="407"/>
      <c r="O155" s="407"/>
      <c r="P155" s="468" t="s">
        <v>488</v>
      </c>
      <c r="Q155" s="193">
        <f t="shared" si="13"/>
        <v>0.14272000000000001</v>
      </c>
      <c r="R155" s="193" t="s">
        <v>392</v>
      </c>
      <c r="S155" s="193">
        <v>5</v>
      </c>
      <c r="T155" s="193">
        <v>0.71360000000000001</v>
      </c>
      <c r="U155" s="197"/>
      <c r="V155" s="193"/>
      <c r="W155" s="476" t="s">
        <v>611</v>
      </c>
      <c r="X155" s="174"/>
    </row>
    <row r="156" spans="1:68" ht="22.5" x14ac:dyDescent="0.2">
      <c r="A156" s="204" t="s">
        <v>49</v>
      </c>
      <c r="B156" s="199">
        <f t="shared" ref="B156:B158" si="15">B155</f>
        <v>46204</v>
      </c>
      <c r="C156" s="407"/>
      <c r="D156" s="407"/>
      <c r="E156" s="407"/>
      <c r="F156" s="407"/>
      <c r="G156" s="407"/>
      <c r="H156" s="407"/>
      <c r="I156" s="407"/>
      <c r="J156" s="407"/>
      <c r="K156" s="407"/>
      <c r="L156" s="407"/>
      <c r="M156" s="193">
        <v>1</v>
      </c>
      <c r="N156" s="407"/>
      <c r="O156" s="407"/>
      <c r="P156" s="468" t="s">
        <v>612</v>
      </c>
      <c r="Q156" s="193">
        <f t="shared" si="13"/>
        <v>0.34435500000000002</v>
      </c>
      <c r="R156" s="193" t="s">
        <v>392</v>
      </c>
      <c r="S156" s="193">
        <v>2</v>
      </c>
      <c r="T156" s="193">
        <v>0.68871000000000004</v>
      </c>
      <c r="U156" s="193"/>
      <c r="V156" s="193"/>
      <c r="W156" s="476" t="s">
        <v>611</v>
      </c>
    </row>
    <row r="157" spans="1:68" ht="15" customHeight="1" x14ac:dyDescent="0.2">
      <c r="A157" s="204" t="s">
        <v>50</v>
      </c>
      <c r="B157" s="199">
        <f t="shared" si="15"/>
        <v>46204</v>
      </c>
      <c r="C157" s="407"/>
      <c r="D157" s="407"/>
      <c r="E157" s="407"/>
      <c r="F157" s="407"/>
      <c r="G157" s="407"/>
      <c r="H157" s="407"/>
      <c r="I157" s="407"/>
      <c r="J157" s="407"/>
      <c r="K157" s="407"/>
      <c r="L157" s="407"/>
      <c r="M157" s="193">
        <v>1</v>
      </c>
      <c r="N157" s="407"/>
      <c r="O157" s="407"/>
      <c r="P157" s="468" t="s">
        <v>613</v>
      </c>
      <c r="Q157" s="193">
        <f t="shared" si="13"/>
        <v>0.11311400000000001</v>
      </c>
      <c r="R157" s="193" t="s">
        <v>392</v>
      </c>
      <c r="S157" s="193">
        <v>5</v>
      </c>
      <c r="T157" s="193">
        <v>0.56557000000000002</v>
      </c>
      <c r="U157" s="193"/>
      <c r="V157" s="193"/>
      <c r="W157" s="476" t="s">
        <v>611</v>
      </c>
    </row>
    <row r="158" spans="1:68" ht="15" customHeight="1" x14ac:dyDescent="0.2">
      <c r="A158" s="204" t="s">
        <v>51</v>
      </c>
      <c r="B158" s="199">
        <f t="shared" si="15"/>
        <v>46204</v>
      </c>
      <c r="C158" s="407"/>
      <c r="D158" s="407"/>
      <c r="E158" s="407"/>
      <c r="F158" s="407"/>
      <c r="G158" s="407"/>
      <c r="H158" s="407"/>
      <c r="I158" s="407"/>
      <c r="J158" s="407"/>
      <c r="K158" s="407"/>
      <c r="L158" s="407"/>
      <c r="M158" s="193">
        <v>1</v>
      </c>
      <c r="N158" s="407"/>
      <c r="O158" s="407"/>
      <c r="P158" s="468" t="s">
        <v>614</v>
      </c>
      <c r="Q158" s="193">
        <f t="shared" si="13"/>
        <v>0.54098260869565218</v>
      </c>
      <c r="R158" s="193" t="s">
        <v>615</v>
      </c>
      <c r="S158" s="193">
        <v>2.2999999999999998</v>
      </c>
      <c r="T158" s="193">
        <v>1.2442599999999999</v>
      </c>
      <c r="U158" s="193"/>
      <c r="V158" s="193"/>
      <c r="W158" s="476" t="s">
        <v>611</v>
      </c>
    </row>
    <row r="159" spans="1:68" ht="15" customHeight="1" x14ac:dyDescent="0.2">
      <c r="A159" s="204" t="s">
        <v>52</v>
      </c>
      <c r="B159" s="199">
        <f t="shared" ref="B159:B165" si="16">B158</f>
        <v>46204</v>
      </c>
      <c r="C159" s="407"/>
      <c r="D159" s="407"/>
      <c r="E159" s="407"/>
      <c r="F159" s="407"/>
      <c r="G159" s="407"/>
      <c r="H159" s="407"/>
      <c r="I159" s="407"/>
      <c r="J159" s="407"/>
      <c r="K159" s="407"/>
      <c r="L159" s="407"/>
      <c r="M159" s="193">
        <v>1</v>
      </c>
      <c r="N159" s="407"/>
      <c r="O159" s="407"/>
      <c r="P159" s="477" t="s">
        <v>616</v>
      </c>
      <c r="Q159" s="479">
        <f t="shared" si="13"/>
        <v>0.11885300000000001</v>
      </c>
      <c r="R159" s="479" t="s">
        <v>392</v>
      </c>
      <c r="S159" s="478">
        <v>10</v>
      </c>
      <c r="T159" s="478">
        <v>1.1885300000000001</v>
      </c>
      <c r="U159" s="193"/>
      <c r="V159" s="193"/>
      <c r="W159" s="469" t="s">
        <v>623</v>
      </c>
    </row>
    <row r="160" spans="1:68" ht="15" customHeight="1" x14ac:dyDescent="0.2">
      <c r="A160" s="204" t="s">
        <v>53</v>
      </c>
      <c r="B160" s="199">
        <f t="shared" si="16"/>
        <v>46204</v>
      </c>
      <c r="C160" s="407"/>
      <c r="D160" s="407"/>
      <c r="E160" s="407"/>
      <c r="F160" s="407"/>
      <c r="G160" s="407"/>
      <c r="H160" s="407"/>
      <c r="I160" s="407"/>
      <c r="J160" s="407"/>
      <c r="K160" s="407"/>
      <c r="L160" s="407"/>
      <c r="M160" s="193">
        <v>1</v>
      </c>
      <c r="N160" s="407"/>
      <c r="O160" s="407"/>
      <c r="P160" s="477" t="s">
        <v>617</v>
      </c>
      <c r="Q160" s="479">
        <f t="shared" si="13"/>
        <v>6.4098999999999989E-2</v>
      </c>
      <c r="R160" s="479" t="s">
        <v>392</v>
      </c>
      <c r="S160" s="478">
        <v>10</v>
      </c>
      <c r="T160" s="478">
        <v>0.64098999999999995</v>
      </c>
      <c r="U160" s="193"/>
      <c r="V160" s="193"/>
      <c r="W160" s="469" t="s">
        <v>624</v>
      </c>
    </row>
    <row r="161" spans="1:68" ht="15" customHeight="1" x14ac:dyDescent="0.2">
      <c r="A161" s="204" t="s">
        <v>54</v>
      </c>
      <c r="B161" s="199">
        <f t="shared" si="16"/>
        <v>46204</v>
      </c>
      <c r="C161" s="407"/>
      <c r="D161" s="407"/>
      <c r="E161" s="407"/>
      <c r="F161" s="407"/>
      <c r="G161" s="407"/>
      <c r="H161" s="407"/>
      <c r="I161" s="407"/>
      <c r="J161" s="407"/>
      <c r="K161" s="407"/>
      <c r="L161" s="407"/>
      <c r="M161" s="193">
        <v>1</v>
      </c>
      <c r="N161" s="407"/>
      <c r="O161" s="407"/>
      <c r="P161" s="477" t="s">
        <v>618</v>
      </c>
      <c r="Q161" s="479">
        <f t="shared" si="13"/>
        <v>0.385245</v>
      </c>
      <c r="R161" s="479" t="s">
        <v>392</v>
      </c>
      <c r="S161" s="478">
        <v>2</v>
      </c>
      <c r="T161" s="478">
        <v>0.77049000000000001</v>
      </c>
      <c r="U161" s="193"/>
      <c r="V161" s="193"/>
      <c r="W161" s="469" t="s">
        <v>625</v>
      </c>
    </row>
    <row r="162" spans="1:68" ht="15" customHeight="1" x14ac:dyDescent="0.2">
      <c r="A162" s="204" t="s">
        <v>55</v>
      </c>
      <c r="B162" s="199">
        <f t="shared" si="16"/>
        <v>46204</v>
      </c>
      <c r="C162" s="407"/>
      <c r="D162" s="407"/>
      <c r="E162" s="407"/>
      <c r="F162" s="407"/>
      <c r="G162" s="407"/>
      <c r="H162" s="407"/>
      <c r="I162" s="407"/>
      <c r="J162" s="407"/>
      <c r="K162" s="407"/>
      <c r="L162" s="407"/>
      <c r="M162" s="193">
        <v>1</v>
      </c>
      <c r="N162" s="407"/>
      <c r="O162" s="407"/>
      <c r="P162" s="477" t="s">
        <v>619</v>
      </c>
      <c r="Q162" s="479">
        <f t="shared" si="13"/>
        <v>0.16966000000000001</v>
      </c>
      <c r="R162" s="479" t="s">
        <v>402</v>
      </c>
      <c r="S162" s="478">
        <v>0.5</v>
      </c>
      <c r="T162" s="478">
        <v>8.4830000000000003E-2</v>
      </c>
      <c r="U162" s="193"/>
      <c r="V162" s="193"/>
      <c r="W162" s="469" t="s">
        <v>626</v>
      </c>
    </row>
    <row r="163" spans="1:68" ht="15" customHeight="1" x14ac:dyDescent="0.2">
      <c r="A163" s="204" t="s">
        <v>56</v>
      </c>
      <c r="B163" s="199">
        <f t="shared" si="16"/>
        <v>46204</v>
      </c>
      <c r="C163" s="407"/>
      <c r="D163" s="407"/>
      <c r="E163" s="407"/>
      <c r="F163" s="407"/>
      <c r="G163" s="407"/>
      <c r="H163" s="407"/>
      <c r="I163" s="407"/>
      <c r="J163" s="407"/>
      <c r="K163" s="407"/>
      <c r="L163" s="407"/>
      <c r="M163" s="193">
        <v>1</v>
      </c>
      <c r="N163" s="407"/>
      <c r="O163" s="407"/>
      <c r="P163" s="477" t="s">
        <v>620</v>
      </c>
      <c r="Q163" s="479">
        <f t="shared" si="13"/>
        <v>0.14579999999999999</v>
      </c>
      <c r="R163" s="479" t="s">
        <v>402</v>
      </c>
      <c r="S163" s="478">
        <v>0.4</v>
      </c>
      <c r="T163" s="478">
        <v>5.8319999999999997E-2</v>
      </c>
      <c r="U163" s="193"/>
      <c r="V163" s="193"/>
      <c r="W163" s="469" t="s">
        <v>627</v>
      </c>
    </row>
    <row r="164" spans="1:68" ht="15" customHeight="1" x14ac:dyDescent="0.2">
      <c r="A164" s="204" t="s">
        <v>57</v>
      </c>
      <c r="B164" s="199">
        <f t="shared" si="16"/>
        <v>46204</v>
      </c>
      <c r="C164" s="407"/>
      <c r="D164" s="407"/>
      <c r="E164" s="407"/>
      <c r="F164" s="407"/>
      <c r="G164" s="407"/>
      <c r="H164" s="407"/>
      <c r="I164" s="407"/>
      <c r="J164" s="407"/>
      <c r="K164" s="407"/>
      <c r="L164" s="407"/>
      <c r="M164" s="193">
        <v>1</v>
      </c>
      <c r="N164" s="407"/>
      <c r="O164" s="407"/>
      <c r="P164" s="477" t="s">
        <v>621</v>
      </c>
      <c r="Q164" s="479">
        <f t="shared" si="13"/>
        <v>0.15312499999999998</v>
      </c>
      <c r="R164" s="479" t="s">
        <v>402</v>
      </c>
      <c r="S164" s="478">
        <v>0.4</v>
      </c>
      <c r="T164" s="478">
        <v>6.1249999999999999E-2</v>
      </c>
      <c r="U164" s="193"/>
      <c r="V164" s="193"/>
      <c r="W164" s="469" t="s">
        <v>628</v>
      </c>
    </row>
    <row r="165" spans="1:68" ht="15" customHeight="1" x14ac:dyDescent="0.2">
      <c r="A165" s="204" t="s">
        <v>58</v>
      </c>
      <c r="B165" s="199">
        <f t="shared" si="16"/>
        <v>46204</v>
      </c>
      <c r="C165" s="407"/>
      <c r="D165" s="407"/>
      <c r="E165" s="407"/>
      <c r="F165" s="407"/>
      <c r="G165" s="407"/>
      <c r="H165" s="407"/>
      <c r="I165" s="407"/>
      <c r="J165" s="407"/>
      <c r="K165" s="407"/>
      <c r="L165" s="407"/>
      <c r="M165" s="193">
        <v>1</v>
      </c>
      <c r="N165" s="407"/>
      <c r="O165" s="407"/>
      <c r="P165" s="477" t="s">
        <v>622</v>
      </c>
      <c r="Q165" s="479">
        <f t="shared" si="13"/>
        <v>0.23071639999999999</v>
      </c>
      <c r="R165" s="479" t="s">
        <v>402</v>
      </c>
      <c r="S165" s="478">
        <v>25</v>
      </c>
      <c r="T165" s="478">
        <v>5.7679099999999996</v>
      </c>
      <c r="U165" s="193"/>
      <c r="V165" s="193"/>
      <c r="W165" s="469" t="s">
        <v>629</v>
      </c>
    </row>
    <row r="167" spans="1:68" x14ac:dyDescent="0.2">
      <c r="V167" s="270" t="s">
        <v>139</v>
      </c>
    </row>
    <row r="168" spans="1:68" ht="21" customHeight="1" x14ac:dyDescent="0.2">
      <c r="U168" s="177"/>
      <c r="V168" s="270" t="s">
        <v>418</v>
      </c>
    </row>
    <row r="170" spans="1:68" s="480" customFormat="1" ht="37.5" customHeight="1" x14ac:dyDescent="0.25">
      <c r="A170" s="716" t="s">
        <v>416</v>
      </c>
      <c r="B170" s="717"/>
      <c r="C170" s="717"/>
      <c r="D170" s="717"/>
      <c r="E170" s="717"/>
      <c r="F170" s="717"/>
      <c r="G170" s="717"/>
      <c r="H170" s="717"/>
      <c r="I170" s="717"/>
      <c r="J170" s="717"/>
      <c r="K170" s="717"/>
      <c r="L170" s="717"/>
      <c r="M170" s="717"/>
      <c r="N170" s="717"/>
      <c r="O170" s="717"/>
      <c r="P170" s="717"/>
      <c r="Q170" s="717"/>
      <c r="R170" s="717"/>
      <c r="S170" s="717"/>
      <c r="T170" s="717"/>
      <c r="U170" s="717"/>
      <c r="V170" s="717"/>
      <c r="W170" s="470"/>
      <c r="X170" s="178"/>
      <c r="Y170" s="179"/>
      <c r="Z170" s="179"/>
      <c r="AA170" s="179"/>
      <c r="AB170" s="179"/>
      <c r="AC170" s="179"/>
      <c r="AD170" s="179"/>
      <c r="AE170" s="179"/>
      <c r="AF170" s="179"/>
      <c r="AG170" s="179"/>
      <c r="AH170" s="179"/>
      <c r="AI170" s="179"/>
      <c r="AJ170" s="179"/>
      <c r="AK170" s="179"/>
      <c r="AL170" s="179"/>
      <c r="AM170" s="179"/>
      <c r="AN170" s="179"/>
      <c r="AO170" s="179"/>
      <c r="AP170" s="179"/>
      <c r="AQ170" s="179"/>
      <c r="AR170" s="179"/>
      <c r="AS170" s="179"/>
      <c r="AT170" s="179"/>
      <c r="AU170" s="179"/>
      <c r="AV170" s="179"/>
      <c r="AW170" s="179"/>
      <c r="AX170" s="179"/>
      <c r="AY170" s="179"/>
      <c r="AZ170" s="179"/>
      <c r="BA170" s="179"/>
      <c r="BB170" s="179"/>
      <c r="BC170" s="179"/>
      <c r="BD170" s="179"/>
      <c r="BE170" s="179"/>
      <c r="BF170" s="179"/>
      <c r="BG170" s="179"/>
      <c r="BH170" s="179"/>
      <c r="BI170" s="179"/>
      <c r="BJ170" s="179"/>
      <c r="BK170" s="179"/>
      <c r="BL170" s="179"/>
      <c r="BM170" s="179"/>
      <c r="BN170" s="179"/>
      <c r="BO170" s="179"/>
      <c r="BP170" s="179"/>
    </row>
    <row r="171" spans="1:68" s="179" customFormat="1" ht="15.75" customHeight="1" x14ac:dyDescent="0.25">
      <c r="M171" s="180" t="s">
        <v>417</v>
      </c>
      <c r="N171" s="718" t="s">
        <v>13</v>
      </c>
      <c r="O171" s="718"/>
      <c r="P171" s="718"/>
      <c r="Q171" s="718"/>
      <c r="R171" s="718"/>
      <c r="S171" s="718"/>
      <c r="T171" s="718"/>
      <c r="V171" s="180"/>
      <c r="W171" s="470"/>
      <c r="X171" s="178"/>
    </row>
    <row r="172" spans="1:68" s="335" customFormat="1" ht="12" x14ac:dyDescent="0.2">
      <c r="N172" s="719" t="s">
        <v>11</v>
      </c>
      <c r="O172" s="719"/>
      <c r="P172" s="719"/>
      <c r="Q172" s="719"/>
      <c r="R172" s="719"/>
      <c r="S172" s="719"/>
      <c r="T172" s="719"/>
      <c r="V172" s="450"/>
      <c r="X172" s="336"/>
    </row>
    <row r="173" spans="1:68" s="183" customFormat="1" ht="22.5" customHeight="1" x14ac:dyDescent="0.2">
      <c r="A173" s="720" t="s">
        <v>581</v>
      </c>
      <c r="B173" s="720"/>
      <c r="C173" s="720"/>
      <c r="D173" s="720"/>
      <c r="E173" s="720"/>
      <c r="F173" s="720"/>
      <c r="G173" s="720"/>
      <c r="H173" s="720"/>
      <c r="I173" s="720"/>
      <c r="J173" s="720"/>
      <c r="K173" s="720"/>
      <c r="L173" s="720"/>
      <c r="M173" s="720"/>
      <c r="N173" s="720"/>
      <c r="O173" s="720"/>
      <c r="P173" s="720"/>
      <c r="Q173" s="720"/>
      <c r="R173" s="720"/>
      <c r="S173" s="720"/>
      <c r="T173" s="720"/>
      <c r="U173" s="720"/>
      <c r="V173" s="720"/>
      <c r="W173" s="181"/>
      <c r="X173" s="182"/>
    </row>
    <row r="174" spans="1:68" s="184" customFormat="1" ht="12.75" customHeight="1" x14ac:dyDescent="0.2">
      <c r="A174" s="721" t="s">
        <v>1</v>
      </c>
      <c r="B174" s="722" t="s">
        <v>17</v>
      </c>
      <c r="C174" s="723" t="s">
        <v>18</v>
      </c>
      <c r="D174" s="723"/>
      <c r="E174" s="723"/>
      <c r="F174" s="723"/>
      <c r="G174" s="723"/>
      <c r="H174" s="723"/>
      <c r="I174" s="723"/>
      <c r="J174" s="723"/>
      <c r="K174" s="723"/>
      <c r="L174" s="723"/>
      <c r="M174" s="723"/>
      <c r="N174" s="723"/>
      <c r="O174" s="723"/>
      <c r="P174" s="724" t="s">
        <v>19</v>
      </c>
      <c r="Q174" s="724" t="s">
        <v>20</v>
      </c>
      <c r="R174" s="724" t="s">
        <v>21</v>
      </c>
      <c r="S174" s="724" t="s">
        <v>22</v>
      </c>
      <c r="T174" s="724" t="s">
        <v>23</v>
      </c>
      <c r="U174" s="724" t="s">
        <v>24</v>
      </c>
      <c r="V174" s="725" t="s">
        <v>25</v>
      </c>
      <c r="W174" s="209"/>
      <c r="X174" s="176"/>
      <c r="Y174" s="174"/>
      <c r="Z174" s="174"/>
      <c r="AA174" s="174"/>
      <c r="AB174" s="174"/>
      <c r="AC174" s="174"/>
      <c r="AD174" s="174"/>
      <c r="AE174" s="174"/>
      <c r="AF174" s="174"/>
      <c r="AG174" s="174"/>
      <c r="AH174" s="174"/>
      <c r="AI174" s="174"/>
      <c r="AJ174" s="174"/>
      <c r="AK174" s="174"/>
      <c r="AL174" s="174"/>
      <c r="AM174" s="174"/>
      <c r="AN174" s="174"/>
      <c r="AO174" s="174"/>
      <c r="AP174" s="174"/>
      <c r="AQ174" s="174"/>
      <c r="AR174" s="174"/>
      <c r="AS174" s="174"/>
      <c r="AT174" s="174"/>
      <c r="AU174" s="174"/>
      <c r="AV174" s="174"/>
      <c r="AW174" s="174"/>
      <c r="AX174" s="174"/>
      <c r="AY174" s="174"/>
      <c r="AZ174" s="174"/>
      <c r="BA174" s="174"/>
      <c r="BB174" s="174"/>
      <c r="BC174" s="174"/>
      <c r="BD174" s="174"/>
      <c r="BE174" s="174"/>
      <c r="BF174" s="174"/>
      <c r="BG174" s="174"/>
      <c r="BH174" s="174"/>
      <c r="BI174" s="174"/>
      <c r="BJ174" s="174"/>
      <c r="BK174" s="174"/>
      <c r="BL174" s="174"/>
      <c r="BM174" s="174"/>
      <c r="BN174" s="174"/>
      <c r="BO174" s="174"/>
      <c r="BP174" s="174"/>
    </row>
    <row r="175" spans="1:68" ht="12.75" customHeight="1" x14ac:dyDescent="0.2">
      <c r="A175" s="721"/>
      <c r="B175" s="722"/>
      <c r="C175" s="723" t="s">
        <v>26</v>
      </c>
      <c r="D175" s="723"/>
      <c r="E175" s="723"/>
      <c r="F175" s="723"/>
      <c r="G175" s="723"/>
      <c r="H175" s="723"/>
      <c r="I175" s="723"/>
      <c r="J175" s="723"/>
      <c r="K175" s="723"/>
      <c r="L175" s="723"/>
      <c r="M175" s="723"/>
      <c r="N175" s="726" t="s">
        <v>27</v>
      </c>
      <c r="O175" s="726"/>
      <c r="P175" s="724"/>
      <c r="Q175" s="724"/>
      <c r="R175" s="724"/>
      <c r="S175" s="724"/>
      <c r="T175" s="724"/>
      <c r="U175" s="724"/>
      <c r="V175" s="725"/>
    </row>
    <row r="176" spans="1:68" ht="12.75" customHeight="1" x14ac:dyDescent="0.2">
      <c r="A176" s="721"/>
      <c r="B176" s="722"/>
      <c r="C176" s="723" t="s">
        <v>28</v>
      </c>
      <c r="D176" s="723"/>
      <c r="E176" s="723"/>
      <c r="F176" s="723"/>
      <c r="G176" s="723"/>
      <c r="H176" s="723"/>
      <c r="I176" s="723"/>
      <c r="J176" s="723"/>
      <c r="K176" s="723"/>
      <c r="L176" s="723"/>
      <c r="M176" s="726" t="s">
        <v>29</v>
      </c>
      <c r="N176" s="726"/>
      <c r="O176" s="726"/>
      <c r="P176" s="724"/>
      <c r="Q176" s="724"/>
      <c r="R176" s="724"/>
      <c r="S176" s="724"/>
      <c r="T176" s="724"/>
      <c r="U176" s="724"/>
      <c r="V176" s="725"/>
    </row>
    <row r="177" spans="1:68" ht="25.5" customHeight="1" x14ac:dyDescent="0.2">
      <c r="A177" s="721"/>
      <c r="B177" s="722"/>
      <c r="C177" s="723" t="s">
        <v>30</v>
      </c>
      <c r="D177" s="723"/>
      <c r="E177" s="723"/>
      <c r="F177" s="723" t="s">
        <v>31</v>
      </c>
      <c r="G177" s="723"/>
      <c r="H177" s="723"/>
      <c r="I177" s="726" t="s">
        <v>32</v>
      </c>
      <c r="J177" s="726"/>
      <c r="K177" s="726" t="s">
        <v>33</v>
      </c>
      <c r="L177" s="726"/>
      <c r="M177" s="726"/>
      <c r="N177" s="724" t="s">
        <v>34</v>
      </c>
      <c r="O177" s="724" t="s">
        <v>35</v>
      </c>
      <c r="P177" s="724"/>
      <c r="Q177" s="724"/>
      <c r="R177" s="724"/>
      <c r="S177" s="724"/>
      <c r="T177" s="724"/>
      <c r="U177" s="724"/>
      <c r="V177" s="725"/>
    </row>
    <row r="178" spans="1:68" s="186" customFormat="1" ht="93.75" customHeight="1" x14ac:dyDescent="0.2">
      <c r="A178" s="721"/>
      <c r="B178" s="722"/>
      <c r="C178" s="185" t="s">
        <v>36</v>
      </c>
      <c r="D178" s="481" t="s">
        <v>37</v>
      </c>
      <c r="E178" s="185" t="s">
        <v>38</v>
      </c>
      <c r="F178" s="185" t="s">
        <v>39</v>
      </c>
      <c r="G178" s="481" t="s">
        <v>40</v>
      </c>
      <c r="H178" s="185" t="s">
        <v>41</v>
      </c>
      <c r="I178" s="481" t="s">
        <v>42</v>
      </c>
      <c r="J178" s="481" t="s">
        <v>43</v>
      </c>
      <c r="K178" s="481" t="s">
        <v>44</v>
      </c>
      <c r="L178" s="481" t="s">
        <v>45</v>
      </c>
      <c r="M178" s="726"/>
      <c r="N178" s="724"/>
      <c r="O178" s="724"/>
      <c r="P178" s="724"/>
      <c r="Q178" s="724"/>
      <c r="R178" s="724"/>
      <c r="S178" s="724"/>
      <c r="T178" s="724"/>
      <c r="U178" s="724"/>
      <c r="V178" s="725"/>
      <c r="W178" s="209"/>
      <c r="X178" s="176"/>
      <c r="Y178" s="174"/>
      <c r="Z178" s="174"/>
      <c r="AA178" s="174"/>
      <c r="AB178" s="174"/>
      <c r="AC178" s="174"/>
      <c r="AD178" s="174"/>
      <c r="AE178" s="174"/>
      <c r="AF178" s="174"/>
      <c r="AG178" s="174"/>
      <c r="AH178" s="174"/>
      <c r="AI178" s="174"/>
      <c r="AJ178" s="174"/>
      <c r="AK178" s="174"/>
      <c r="AL178" s="174"/>
      <c r="AM178" s="174"/>
      <c r="AN178" s="174"/>
      <c r="AO178" s="174"/>
      <c r="AP178" s="174"/>
      <c r="AQ178" s="174"/>
      <c r="AR178" s="174"/>
      <c r="AS178" s="174"/>
      <c r="AT178" s="174"/>
      <c r="AU178" s="174"/>
      <c r="AV178" s="174"/>
      <c r="AW178" s="174"/>
      <c r="AX178" s="174"/>
      <c r="AY178" s="174"/>
      <c r="AZ178" s="174"/>
      <c r="BA178" s="174"/>
      <c r="BB178" s="174"/>
      <c r="BC178" s="174"/>
      <c r="BD178" s="174"/>
      <c r="BE178" s="174"/>
      <c r="BF178" s="174"/>
      <c r="BG178" s="174"/>
      <c r="BH178" s="174"/>
      <c r="BI178" s="174"/>
      <c r="BJ178" s="174"/>
      <c r="BK178" s="174"/>
      <c r="BL178" s="174"/>
      <c r="BM178" s="174"/>
      <c r="BN178" s="174"/>
      <c r="BO178" s="174"/>
      <c r="BP178" s="174"/>
    </row>
    <row r="179" spans="1:68" s="205" customFormat="1" ht="11.25" customHeight="1" x14ac:dyDescent="0.2">
      <c r="A179" s="188" t="s">
        <v>2</v>
      </c>
      <c r="B179" s="188" t="s">
        <v>3</v>
      </c>
      <c r="C179" s="188" t="s">
        <v>4</v>
      </c>
      <c r="D179" s="188" t="s">
        <v>5</v>
      </c>
      <c r="E179" s="188" t="s">
        <v>46</v>
      </c>
      <c r="F179" s="188" t="s">
        <v>47</v>
      </c>
      <c r="G179" s="188" t="s">
        <v>48</v>
      </c>
      <c r="H179" s="188" t="s">
        <v>49</v>
      </c>
      <c r="I179" s="188" t="s">
        <v>50</v>
      </c>
      <c r="J179" s="188" t="s">
        <v>51</v>
      </c>
      <c r="K179" s="188" t="s">
        <v>52</v>
      </c>
      <c r="L179" s="188" t="s">
        <v>53</v>
      </c>
      <c r="M179" s="188" t="s">
        <v>54</v>
      </c>
      <c r="N179" s="188" t="s">
        <v>55</v>
      </c>
      <c r="O179" s="188" t="s">
        <v>56</v>
      </c>
      <c r="P179" s="333" t="s">
        <v>57</v>
      </c>
      <c r="Q179" s="188" t="s">
        <v>58</v>
      </c>
      <c r="R179" s="188" t="s">
        <v>59</v>
      </c>
      <c r="S179" s="188" t="s">
        <v>60</v>
      </c>
      <c r="T179" s="188" t="s">
        <v>61</v>
      </c>
      <c r="U179" s="188" t="s">
        <v>62</v>
      </c>
      <c r="V179" s="452" t="s">
        <v>63</v>
      </c>
      <c r="W179" s="474"/>
      <c r="X179" s="210"/>
      <c r="Y179" s="192"/>
      <c r="Z179" s="192"/>
      <c r="AA179" s="192"/>
      <c r="AB179" s="192"/>
      <c r="AC179" s="192"/>
      <c r="AD179" s="192"/>
      <c r="AE179" s="192"/>
      <c r="AF179" s="192"/>
      <c r="AG179" s="192"/>
      <c r="AH179" s="192"/>
      <c r="AI179" s="192"/>
      <c r="AJ179" s="192"/>
      <c r="AK179" s="192"/>
      <c r="AL179" s="192"/>
      <c r="AM179" s="192"/>
      <c r="AN179" s="192"/>
      <c r="AO179" s="192"/>
      <c r="AP179" s="192"/>
      <c r="AQ179" s="192"/>
      <c r="AR179" s="192"/>
      <c r="AS179" s="192"/>
      <c r="AT179" s="192"/>
      <c r="AU179" s="192"/>
      <c r="AV179" s="192"/>
      <c r="AW179" s="192"/>
      <c r="AX179" s="192"/>
      <c r="AY179" s="192"/>
      <c r="AZ179" s="192"/>
      <c r="BA179" s="192"/>
      <c r="BB179" s="192"/>
      <c r="BC179" s="192"/>
      <c r="BD179" s="192"/>
      <c r="BE179" s="192"/>
      <c r="BF179" s="192"/>
      <c r="BG179" s="192"/>
      <c r="BH179" s="192"/>
      <c r="BI179" s="192"/>
      <c r="BJ179" s="192"/>
      <c r="BK179" s="192"/>
      <c r="BL179" s="192"/>
      <c r="BM179" s="192"/>
      <c r="BN179" s="192"/>
      <c r="BO179" s="192"/>
      <c r="BP179" s="192"/>
    </row>
    <row r="180" spans="1:68" s="189" customFormat="1" ht="12.75" customHeight="1" x14ac:dyDescent="0.2">
      <c r="A180" s="204" t="s">
        <v>2</v>
      </c>
      <c r="B180" s="199">
        <v>46235</v>
      </c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4" t="s">
        <v>2</v>
      </c>
      <c r="N180" s="195"/>
      <c r="O180" s="194"/>
      <c r="P180" s="200" t="s">
        <v>391</v>
      </c>
      <c r="Q180" s="733">
        <f>T180/S180</f>
        <v>0.37330000000000002</v>
      </c>
      <c r="R180" s="193" t="s">
        <v>392</v>
      </c>
      <c r="S180" s="439">
        <v>1</v>
      </c>
      <c r="T180" s="463">
        <v>0.37330000000000002</v>
      </c>
      <c r="U180" s="195"/>
      <c r="V180" s="442"/>
      <c r="W180" s="474"/>
      <c r="X180" s="155"/>
      <c r="Y180" s="174"/>
      <c r="Z180" s="174"/>
      <c r="AA180" s="174"/>
      <c r="AB180" s="174"/>
      <c r="AC180" s="174"/>
      <c r="AD180" s="174"/>
      <c r="AE180" s="174"/>
      <c r="AF180" s="174"/>
      <c r="AG180" s="174"/>
      <c r="AH180" s="174"/>
      <c r="AI180" s="174"/>
      <c r="AJ180" s="174"/>
      <c r="AK180" s="174"/>
      <c r="AL180" s="174"/>
      <c r="AM180" s="174"/>
      <c r="AN180" s="174"/>
      <c r="AO180" s="174"/>
      <c r="AP180" s="174"/>
      <c r="AQ180" s="174"/>
      <c r="AR180" s="174"/>
      <c r="AS180" s="174"/>
      <c r="AT180" s="174"/>
      <c r="AU180" s="174"/>
      <c r="AV180" s="174"/>
      <c r="AW180" s="174"/>
      <c r="AX180" s="174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174"/>
      <c r="BL180" s="174"/>
      <c r="BM180" s="174"/>
      <c r="BN180" s="174"/>
      <c r="BO180" s="174"/>
      <c r="BP180" s="174"/>
    </row>
    <row r="181" spans="1:68" s="192" customFormat="1" ht="16.5" customHeight="1" x14ac:dyDescent="0.2">
      <c r="A181" s="204" t="s">
        <v>3</v>
      </c>
      <c r="B181" s="199">
        <f>B180</f>
        <v>46235</v>
      </c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5">
        <v>1</v>
      </c>
      <c r="N181" s="195"/>
      <c r="O181" s="195"/>
      <c r="P181" s="196" t="s">
        <v>589</v>
      </c>
      <c r="Q181" s="733">
        <f t="shared" ref="Q181:Q212" si="17">T181/S181</f>
        <v>23.060110497237567</v>
      </c>
      <c r="R181" s="361" t="s">
        <v>528</v>
      </c>
      <c r="S181" s="461">
        <v>0.36199999999999999</v>
      </c>
      <c r="T181" s="463">
        <v>8.3477599999999992</v>
      </c>
      <c r="U181" s="197"/>
      <c r="V181" s="449"/>
      <c r="W181" s="474"/>
      <c r="X181" s="191"/>
    </row>
    <row r="182" spans="1:68" s="189" customFormat="1" ht="18" customHeight="1" x14ac:dyDescent="0.2">
      <c r="A182" s="204" t="s">
        <v>4</v>
      </c>
      <c r="B182" s="199">
        <f t="shared" ref="B182:B212" si="18">B181</f>
        <v>46235</v>
      </c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4" t="s">
        <v>2</v>
      </c>
      <c r="N182" s="195"/>
      <c r="O182" s="194"/>
      <c r="P182" s="208" t="s">
        <v>590</v>
      </c>
      <c r="Q182" s="733">
        <f t="shared" si="17"/>
        <v>8.1345185185185187E-2</v>
      </c>
      <c r="R182" s="193" t="s">
        <v>527</v>
      </c>
      <c r="S182" s="461">
        <v>27</v>
      </c>
      <c r="T182" s="463">
        <v>2.1963200000000001</v>
      </c>
      <c r="U182" s="197"/>
      <c r="V182" s="453"/>
      <c r="W182" s="474"/>
      <c r="X182" s="155"/>
      <c r="Y182" s="174"/>
      <c r="Z182" s="174"/>
      <c r="AA182" s="174"/>
      <c r="AB182" s="174"/>
      <c r="AC182" s="174"/>
      <c r="AD182" s="174"/>
      <c r="AE182" s="174"/>
      <c r="AF182" s="174"/>
      <c r="AG182" s="174"/>
      <c r="AH182" s="174"/>
      <c r="AI182" s="174"/>
      <c r="AJ182" s="174"/>
      <c r="AK182" s="174"/>
      <c r="AL182" s="174"/>
      <c r="AM182" s="174"/>
      <c r="AN182" s="174"/>
      <c r="AO182" s="174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174"/>
      <c r="BL182" s="174"/>
      <c r="BM182" s="174"/>
      <c r="BN182" s="174"/>
      <c r="BO182" s="174"/>
      <c r="BP182" s="174"/>
    </row>
    <row r="183" spans="1:68" s="189" customFormat="1" ht="18.75" customHeight="1" x14ac:dyDescent="0.2">
      <c r="A183" s="204" t="s">
        <v>5</v>
      </c>
      <c r="B183" s="199">
        <f t="shared" si="18"/>
        <v>46235</v>
      </c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4" t="s">
        <v>2</v>
      </c>
      <c r="N183" s="195"/>
      <c r="O183" s="194"/>
      <c r="P183" s="360" t="s">
        <v>526</v>
      </c>
      <c r="Q183" s="733">
        <f t="shared" si="17"/>
        <v>6.1616296296296294E-2</v>
      </c>
      <c r="R183" s="193" t="s">
        <v>527</v>
      </c>
      <c r="S183" s="412">
        <v>27</v>
      </c>
      <c r="T183" s="463">
        <v>1.66364</v>
      </c>
      <c r="U183" s="197"/>
      <c r="V183" s="453"/>
      <c r="W183" s="474"/>
      <c r="X183" s="155"/>
      <c r="Y183" s="174"/>
      <c r="Z183" s="174"/>
      <c r="AA183" s="174"/>
      <c r="AB183" s="174"/>
      <c r="AC183" s="174"/>
      <c r="AD183" s="174"/>
      <c r="AE183" s="174"/>
      <c r="AF183" s="174"/>
      <c r="AG183" s="174"/>
      <c r="AH183" s="174"/>
      <c r="AI183" s="174"/>
      <c r="AJ183" s="174"/>
      <c r="AK183" s="174"/>
      <c r="AL183" s="174"/>
      <c r="AM183" s="174"/>
      <c r="AN183" s="174"/>
      <c r="AO183" s="174"/>
      <c r="AP183" s="174"/>
      <c r="AQ183" s="174"/>
      <c r="AR183" s="174"/>
      <c r="AS183" s="174"/>
      <c r="AT183" s="174"/>
      <c r="AU183" s="174"/>
      <c r="AV183" s="174"/>
      <c r="AW183" s="174"/>
      <c r="AX183" s="174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174"/>
      <c r="BP183" s="174"/>
    </row>
    <row r="184" spans="1:68" s="189" customFormat="1" ht="23.25" customHeight="1" x14ac:dyDescent="0.2">
      <c r="A184" s="204" t="s">
        <v>46</v>
      </c>
      <c r="B184" s="199">
        <f t="shared" si="18"/>
        <v>46235</v>
      </c>
      <c r="C184" s="193"/>
      <c r="D184" s="193"/>
      <c r="E184" s="193"/>
      <c r="F184" s="193"/>
      <c r="G184" s="193"/>
      <c r="H184" s="193"/>
      <c r="I184" s="193"/>
      <c r="J184" s="193"/>
      <c r="K184" s="193"/>
      <c r="L184" s="193"/>
      <c r="M184" s="194" t="s">
        <v>2</v>
      </c>
      <c r="N184" s="195"/>
      <c r="O184" s="194"/>
      <c r="P184" s="360" t="s">
        <v>632</v>
      </c>
      <c r="Q184" s="733">
        <f t="shared" si="17"/>
        <v>6.0026999999999999</v>
      </c>
      <c r="R184" s="204" t="s">
        <v>392</v>
      </c>
      <c r="S184" s="411">
        <v>2</v>
      </c>
      <c r="T184" s="463">
        <v>12.0054</v>
      </c>
      <c r="U184" s="197"/>
      <c r="V184" s="453"/>
      <c r="W184" s="474"/>
      <c r="Z184" s="174"/>
      <c r="AA184" s="174"/>
      <c r="AB184" s="174"/>
      <c r="AC184" s="174"/>
      <c r="AD184" s="174"/>
      <c r="AE184" s="174"/>
      <c r="AF184" s="174"/>
      <c r="AG184" s="174"/>
      <c r="AH184" s="174"/>
      <c r="AI184" s="174"/>
      <c r="AJ184" s="174"/>
      <c r="AK184" s="174"/>
      <c r="AL184" s="174"/>
      <c r="AM184" s="174"/>
      <c r="AN184" s="174"/>
      <c r="AO184" s="174"/>
      <c r="AP184" s="174"/>
      <c r="AQ184" s="17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174"/>
      <c r="BP184" s="174"/>
    </row>
    <row r="185" spans="1:68" s="189" customFormat="1" ht="24.75" customHeight="1" x14ac:dyDescent="0.2">
      <c r="A185" s="204" t="s">
        <v>47</v>
      </c>
      <c r="B185" s="199">
        <f t="shared" si="18"/>
        <v>46235</v>
      </c>
      <c r="C185" s="193"/>
      <c r="D185" s="193"/>
      <c r="E185" s="193"/>
      <c r="F185" s="193"/>
      <c r="G185" s="193"/>
      <c r="H185" s="193"/>
      <c r="I185" s="193"/>
      <c r="J185" s="193"/>
      <c r="K185" s="193"/>
      <c r="L185" s="193"/>
      <c r="M185" s="194" t="s">
        <v>2</v>
      </c>
      <c r="N185" s="195"/>
      <c r="O185" s="194"/>
      <c r="P185" s="200" t="s">
        <v>649</v>
      </c>
      <c r="Q185" s="733">
        <f t="shared" si="17"/>
        <v>1.8</v>
      </c>
      <c r="R185" s="193" t="s">
        <v>587</v>
      </c>
      <c r="S185" s="439">
        <v>1.5</v>
      </c>
      <c r="T185" s="202">
        <v>2.7</v>
      </c>
      <c r="U185" s="197"/>
      <c r="V185" s="453"/>
      <c r="W185" s="474"/>
      <c r="Z185" s="174"/>
      <c r="AA185" s="174"/>
      <c r="AB185" s="174"/>
      <c r="AC185" s="174"/>
      <c r="AD185" s="174"/>
      <c r="AE185" s="174"/>
      <c r="AF185" s="174"/>
      <c r="AG185" s="174"/>
      <c r="AH185" s="174"/>
      <c r="AI185" s="174"/>
      <c r="AJ185" s="174"/>
      <c r="AK185" s="174"/>
      <c r="AL185" s="174"/>
      <c r="AM185" s="174"/>
      <c r="AN185" s="174"/>
      <c r="AO185" s="174"/>
      <c r="AP185" s="174"/>
      <c r="AQ185" s="174"/>
      <c r="AR185" s="174"/>
      <c r="AS185" s="174"/>
      <c r="AT185" s="174"/>
      <c r="AU185" s="174"/>
      <c r="AV185" s="174"/>
      <c r="AW185" s="174"/>
      <c r="AX185" s="174"/>
      <c r="AY185" s="174"/>
      <c r="AZ185" s="174"/>
      <c r="BA185" s="174"/>
      <c r="BB185" s="174"/>
      <c r="BC185" s="174"/>
      <c r="BD185" s="174"/>
      <c r="BE185" s="174"/>
      <c r="BF185" s="174"/>
      <c r="BG185" s="174"/>
      <c r="BH185" s="174"/>
      <c r="BI185" s="174"/>
      <c r="BJ185" s="174"/>
      <c r="BK185" s="174"/>
      <c r="BL185" s="174"/>
      <c r="BM185" s="174"/>
      <c r="BN185" s="174"/>
      <c r="BO185" s="174"/>
      <c r="BP185" s="174"/>
    </row>
    <row r="186" spans="1:68" ht="22.5" customHeight="1" x14ac:dyDescent="0.2">
      <c r="A186" s="204" t="s">
        <v>48</v>
      </c>
      <c r="B186" s="199">
        <f t="shared" si="18"/>
        <v>46235</v>
      </c>
      <c r="C186" s="407"/>
      <c r="D186" s="407"/>
      <c r="E186" s="407"/>
      <c r="F186" s="407"/>
      <c r="G186" s="407"/>
      <c r="H186" s="407"/>
      <c r="I186" s="407"/>
      <c r="J186" s="407"/>
      <c r="K186" s="407"/>
      <c r="L186" s="407"/>
      <c r="M186" s="193">
        <v>1</v>
      </c>
      <c r="N186" s="407"/>
      <c r="O186" s="407"/>
      <c r="P186" s="477" t="s">
        <v>643</v>
      </c>
      <c r="Q186" s="733">
        <f t="shared" si="17"/>
        <v>0.15356</v>
      </c>
      <c r="R186" s="479" t="s">
        <v>392</v>
      </c>
      <c r="S186" s="478">
        <v>1</v>
      </c>
      <c r="T186" s="202">
        <v>0.15356</v>
      </c>
      <c r="U186" s="197"/>
      <c r="V186" s="193"/>
      <c r="W186" s="734" t="s">
        <v>634</v>
      </c>
      <c r="X186" s="739" t="s">
        <v>633</v>
      </c>
      <c r="Y186" s="739"/>
    </row>
    <row r="187" spans="1:68" ht="14.25" customHeight="1" x14ac:dyDescent="0.2">
      <c r="A187" s="204" t="s">
        <v>49</v>
      </c>
      <c r="B187" s="199">
        <f t="shared" si="18"/>
        <v>46235</v>
      </c>
      <c r="C187" s="407"/>
      <c r="D187" s="407"/>
      <c r="E187" s="407"/>
      <c r="F187" s="407"/>
      <c r="G187" s="407"/>
      <c r="H187" s="407"/>
      <c r="I187" s="407"/>
      <c r="J187" s="407"/>
      <c r="K187" s="407"/>
      <c r="L187" s="407"/>
      <c r="M187" s="193">
        <v>1</v>
      </c>
      <c r="N187" s="407"/>
      <c r="O187" s="407"/>
      <c r="P187" s="477" t="s">
        <v>489</v>
      </c>
      <c r="Q187" s="733">
        <f t="shared" si="17"/>
        <v>0.15190000000000001</v>
      </c>
      <c r="R187" s="479" t="s">
        <v>392</v>
      </c>
      <c r="S187" s="478">
        <v>3</v>
      </c>
      <c r="T187" s="202">
        <v>0.45569999999999999</v>
      </c>
      <c r="U187" s="193"/>
      <c r="V187" s="193"/>
      <c r="W187" s="734" t="s">
        <v>634</v>
      </c>
      <c r="X187" s="734" t="s">
        <v>634</v>
      </c>
      <c r="Y187" s="735" t="s">
        <v>635</v>
      </c>
    </row>
    <row r="188" spans="1:68" ht="22.5" x14ac:dyDescent="0.2">
      <c r="A188" s="204" t="s">
        <v>50</v>
      </c>
      <c r="B188" s="199">
        <f t="shared" si="18"/>
        <v>46235</v>
      </c>
      <c r="C188" s="407"/>
      <c r="D188" s="407"/>
      <c r="E188" s="407"/>
      <c r="F188" s="407"/>
      <c r="G188" s="407"/>
      <c r="H188" s="407"/>
      <c r="I188" s="407"/>
      <c r="J188" s="407"/>
      <c r="K188" s="407"/>
      <c r="L188" s="407"/>
      <c r="M188" s="193">
        <v>1</v>
      </c>
      <c r="N188" s="407"/>
      <c r="O188" s="407"/>
      <c r="P188" s="477" t="s">
        <v>612</v>
      </c>
      <c r="Q188" s="733">
        <f t="shared" si="17"/>
        <v>0.34434999999999999</v>
      </c>
      <c r="R188" s="479" t="s">
        <v>392</v>
      </c>
      <c r="S188" s="478">
        <v>1</v>
      </c>
      <c r="T188" s="202">
        <v>0.34434999999999999</v>
      </c>
      <c r="U188" s="193"/>
      <c r="V188" s="193"/>
      <c r="W188" s="734" t="s">
        <v>634</v>
      </c>
      <c r="X188" s="734" t="s">
        <v>636</v>
      </c>
      <c r="Y188" s="735" t="s">
        <v>637</v>
      </c>
    </row>
    <row r="189" spans="1:68" ht="15" customHeight="1" x14ac:dyDescent="0.2">
      <c r="A189" s="204" t="s">
        <v>51</v>
      </c>
      <c r="B189" s="199">
        <f t="shared" si="18"/>
        <v>46235</v>
      </c>
      <c r="C189" s="407"/>
      <c r="D189" s="407"/>
      <c r="E189" s="407"/>
      <c r="F189" s="407"/>
      <c r="G189" s="407"/>
      <c r="H189" s="407"/>
      <c r="I189" s="407"/>
      <c r="J189" s="407"/>
      <c r="K189" s="407"/>
      <c r="L189" s="407"/>
      <c r="M189" s="193">
        <v>1</v>
      </c>
      <c r="N189" s="407"/>
      <c r="O189" s="407"/>
      <c r="P189" s="477" t="s">
        <v>602</v>
      </c>
      <c r="Q189" s="733">
        <f t="shared" si="17"/>
        <v>8.1148333333333336E-2</v>
      </c>
      <c r="R189" s="479" t="s">
        <v>392</v>
      </c>
      <c r="S189" s="478">
        <v>6</v>
      </c>
      <c r="T189" s="202">
        <v>0.48688999999999999</v>
      </c>
      <c r="U189" s="193"/>
      <c r="V189" s="193"/>
      <c r="W189" s="734" t="s">
        <v>634</v>
      </c>
      <c r="X189" s="734" t="s">
        <v>638</v>
      </c>
      <c r="Y189" s="735" t="s">
        <v>639</v>
      </c>
    </row>
    <row r="190" spans="1:68" ht="15" customHeight="1" x14ac:dyDescent="0.2">
      <c r="A190" s="204" t="s">
        <v>52</v>
      </c>
      <c r="B190" s="199">
        <f t="shared" si="18"/>
        <v>46235</v>
      </c>
      <c r="C190" s="407"/>
      <c r="D190" s="407"/>
      <c r="E190" s="407"/>
      <c r="F190" s="407"/>
      <c r="G190" s="407"/>
      <c r="H190" s="407"/>
      <c r="I190" s="407"/>
      <c r="J190" s="407"/>
      <c r="K190" s="407"/>
      <c r="L190" s="407"/>
      <c r="M190" s="193">
        <v>1</v>
      </c>
      <c r="N190" s="407"/>
      <c r="O190" s="407"/>
      <c r="P190" s="477" t="s">
        <v>491</v>
      </c>
      <c r="Q190" s="733">
        <f t="shared" si="17"/>
        <v>3.2736999999999998</v>
      </c>
      <c r="R190" s="479" t="s">
        <v>492</v>
      </c>
      <c r="S190" s="478">
        <v>0.4</v>
      </c>
      <c r="T190" s="738">
        <v>1.30948</v>
      </c>
      <c r="U190" s="193"/>
      <c r="V190" s="193"/>
      <c r="W190" s="734" t="s">
        <v>634</v>
      </c>
      <c r="X190" s="734" t="s">
        <v>640</v>
      </c>
      <c r="Y190" s="735"/>
    </row>
    <row r="191" spans="1:68" ht="15" customHeight="1" x14ac:dyDescent="0.2">
      <c r="A191" s="204" t="s">
        <v>53</v>
      </c>
      <c r="B191" s="199">
        <f t="shared" si="18"/>
        <v>46235</v>
      </c>
      <c r="C191" s="407"/>
      <c r="D191" s="407"/>
      <c r="E191" s="407"/>
      <c r="F191" s="407"/>
      <c r="G191" s="407"/>
      <c r="H191" s="407"/>
      <c r="I191" s="407"/>
      <c r="J191" s="407"/>
      <c r="K191" s="407"/>
      <c r="L191" s="407"/>
      <c r="M191" s="193">
        <v>1</v>
      </c>
      <c r="N191" s="407"/>
      <c r="O191" s="407"/>
      <c r="P191" s="477" t="s">
        <v>644</v>
      </c>
      <c r="Q191" s="733">
        <f t="shared" si="17"/>
        <v>5.5085000000000002E-2</v>
      </c>
      <c r="R191" s="479" t="s">
        <v>392</v>
      </c>
      <c r="S191" s="478">
        <v>4</v>
      </c>
      <c r="T191" s="738">
        <v>0.22034000000000001</v>
      </c>
      <c r="U191" s="193"/>
      <c r="V191" s="193"/>
      <c r="W191" s="734" t="s">
        <v>634</v>
      </c>
      <c r="X191" s="736" t="s">
        <v>641</v>
      </c>
      <c r="Y191" s="737" t="s">
        <v>642</v>
      </c>
    </row>
    <row r="192" spans="1:68" ht="15" customHeight="1" x14ac:dyDescent="0.2">
      <c r="A192" s="204" t="s">
        <v>54</v>
      </c>
      <c r="B192" s="199">
        <f t="shared" si="18"/>
        <v>46235</v>
      </c>
      <c r="C192" s="407"/>
      <c r="D192" s="407"/>
      <c r="E192" s="407"/>
      <c r="F192" s="407"/>
      <c r="G192" s="407"/>
      <c r="H192" s="407"/>
      <c r="I192" s="407"/>
      <c r="J192" s="407"/>
      <c r="K192" s="407"/>
      <c r="L192" s="407"/>
      <c r="M192" s="193">
        <v>1</v>
      </c>
      <c r="N192" s="407"/>
      <c r="O192" s="407"/>
      <c r="P192" s="477" t="s">
        <v>529</v>
      </c>
      <c r="Q192" s="733">
        <f t="shared" si="17"/>
        <v>0.45896000000000003</v>
      </c>
      <c r="R192" s="479" t="s">
        <v>392</v>
      </c>
      <c r="S192" s="478">
        <v>3</v>
      </c>
      <c r="T192" s="738">
        <v>1.3768800000000001</v>
      </c>
      <c r="U192" s="193"/>
      <c r="V192" s="193"/>
      <c r="W192" s="734" t="s">
        <v>634</v>
      </c>
    </row>
    <row r="193" spans="1:23" ht="15" customHeight="1" x14ac:dyDescent="0.2">
      <c r="A193" s="204" t="s">
        <v>55</v>
      </c>
      <c r="B193" s="199">
        <f t="shared" si="18"/>
        <v>46235</v>
      </c>
      <c r="C193" s="407"/>
      <c r="D193" s="407"/>
      <c r="E193" s="407"/>
      <c r="F193" s="407"/>
      <c r="G193" s="407"/>
      <c r="H193" s="407"/>
      <c r="I193" s="407"/>
      <c r="J193" s="407"/>
      <c r="K193" s="407"/>
      <c r="L193" s="407"/>
      <c r="M193" s="193">
        <v>1</v>
      </c>
      <c r="N193" s="407"/>
      <c r="O193" s="407"/>
      <c r="P193" s="477" t="s">
        <v>645</v>
      </c>
      <c r="Q193" s="733">
        <f t="shared" si="17"/>
        <v>1.2519130434782607E-2</v>
      </c>
      <c r="R193" s="479" t="s">
        <v>392</v>
      </c>
      <c r="S193" s="478">
        <v>23</v>
      </c>
      <c r="T193" s="738">
        <v>0.28793999999999997</v>
      </c>
      <c r="U193" s="193"/>
      <c r="V193" s="193"/>
      <c r="W193" s="734" t="s">
        <v>634</v>
      </c>
    </row>
    <row r="194" spans="1:23" ht="15" customHeight="1" x14ac:dyDescent="0.2">
      <c r="A194" s="204" t="s">
        <v>56</v>
      </c>
      <c r="B194" s="199">
        <f t="shared" si="18"/>
        <v>46235</v>
      </c>
      <c r="C194" s="407"/>
      <c r="D194" s="407"/>
      <c r="E194" s="407"/>
      <c r="F194" s="407"/>
      <c r="G194" s="407"/>
      <c r="H194" s="407"/>
      <c r="I194" s="407"/>
      <c r="J194" s="407"/>
      <c r="K194" s="407"/>
      <c r="L194" s="407"/>
      <c r="M194" s="193">
        <v>1</v>
      </c>
      <c r="N194" s="407"/>
      <c r="O194" s="407"/>
      <c r="P194" s="477" t="s">
        <v>646</v>
      </c>
      <c r="Q194" s="733">
        <f t="shared" si="17"/>
        <v>0.56566833333333333</v>
      </c>
      <c r="R194" s="479" t="s">
        <v>402</v>
      </c>
      <c r="S194" s="478">
        <v>6</v>
      </c>
      <c r="T194" s="738">
        <v>3.3940100000000002</v>
      </c>
      <c r="U194" s="193"/>
      <c r="V194" s="193"/>
      <c r="W194" s="734" t="s">
        <v>634</v>
      </c>
    </row>
    <row r="195" spans="1:23" ht="15" customHeight="1" x14ac:dyDescent="0.2">
      <c r="A195" s="204" t="s">
        <v>57</v>
      </c>
      <c r="B195" s="199">
        <f t="shared" si="18"/>
        <v>46235</v>
      </c>
      <c r="C195" s="407"/>
      <c r="D195" s="407"/>
      <c r="E195" s="407"/>
      <c r="F195" s="407"/>
      <c r="G195" s="407"/>
      <c r="H195" s="407"/>
      <c r="I195" s="407"/>
      <c r="J195" s="407"/>
      <c r="K195" s="407"/>
      <c r="L195" s="407"/>
      <c r="M195" s="193">
        <v>1</v>
      </c>
      <c r="N195" s="407"/>
      <c r="O195" s="407"/>
      <c r="P195" s="477" t="s">
        <v>647</v>
      </c>
      <c r="Q195" s="733">
        <f t="shared" si="17"/>
        <v>0.60959285714285716</v>
      </c>
      <c r="R195" s="479" t="s">
        <v>402</v>
      </c>
      <c r="S195" s="478">
        <v>2.8</v>
      </c>
      <c r="T195" s="738">
        <v>1.70686</v>
      </c>
      <c r="U195" s="193"/>
      <c r="V195" s="193"/>
      <c r="W195" s="734" t="s">
        <v>634</v>
      </c>
    </row>
    <row r="196" spans="1:23" ht="15" customHeight="1" x14ac:dyDescent="0.2">
      <c r="A196" s="204" t="s">
        <v>58</v>
      </c>
      <c r="B196" s="199">
        <f t="shared" si="18"/>
        <v>46235</v>
      </c>
      <c r="C196" s="407"/>
      <c r="D196" s="407"/>
      <c r="E196" s="407"/>
      <c r="F196" s="407"/>
      <c r="G196" s="407"/>
      <c r="H196" s="407"/>
      <c r="I196" s="407"/>
      <c r="J196" s="407"/>
      <c r="K196" s="407"/>
      <c r="L196" s="407"/>
      <c r="M196" s="193">
        <v>1</v>
      </c>
      <c r="N196" s="407"/>
      <c r="O196" s="407"/>
      <c r="P196" s="477" t="s">
        <v>619</v>
      </c>
      <c r="Q196" s="733">
        <f t="shared" si="17"/>
        <v>0.16966000000000001</v>
      </c>
      <c r="R196" s="479" t="s">
        <v>402</v>
      </c>
      <c r="S196" s="478">
        <v>0.5</v>
      </c>
      <c r="T196" s="738">
        <v>8.4830000000000003E-2</v>
      </c>
      <c r="U196" s="193"/>
      <c r="V196" s="193"/>
      <c r="W196" s="734" t="s">
        <v>634</v>
      </c>
    </row>
    <row r="197" spans="1:23" ht="12" customHeight="1" x14ac:dyDescent="0.2">
      <c r="A197" s="204" t="s">
        <v>59</v>
      </c>
      <c r="B197" s="199">
        <f t="shared" si="18"/>
        <v>46235</v>
      </c>
      <c r="C197" s="407"/>
      <c r="D197" s="407"/>
      <c r="E197" s="407"/>
      <c r="F197" s="407"/>
      <c r="G197" s="407"/>
      <c r="H197" s="407"/>
      <c r="I197" s="407"/>
      <c r="J197" s="407"/>
      <c r="K197" s="407"/>
      <c r="L197" s="407"/>
      <c r="M197" s="193">
        <v>1</v>
      </c>
      <c r="N197" s="407"/>
      <c r="O197" s="407"/>
      <c r="P197" s="477" t="s">
        <v>620</v>
      </c>
      <c r="Q197" s="733">
        <f t="shared" si="17"/>
        <v>0.14578333333333335</v>
      </c>
      <c r="R197" s="479" t="s">
        <v>402</v>
      </c>
      <c r="S197" s="478">
        <v>0.6</v>
      </c>
      <c r="T197" s="202">
        <v>8.7470000000000006E-2</v>
      </c>
      <c r="U197" s="407"/>
      <c r="V197" s="443"/>
      <c r="W197" s="734" t="s">
        <v>634</v>
      </c>
    </row>
    <row r="198" spans="1:23" ht="12" customHeight="1" x14ac:dyDescent="0.2">
      <c r="A198" s="204" t="s">
        <v>60</v>
      </c>
      <c r="B198" s="199">
        <f t="shared" si="18"/>
        <v>46235</v>
      </c>
      <c r="C198" s="407"/>
      <c r="D198" s="407"/>
      <c r="E198" s="407"/>
      <c r="F198" s="407"/>
      <c r="G198" s="407"/>
      <c r="H198" s="407"/>
      <c r="I198" s="407"/>
      <c r="J198" s="407"/>
      <c r="K198" s="407"/>
      <c r="L198" s="407"/>
      <c r="M198" s="193">
        <v>1</v>
      </c>
      <c r="N198" s="407"/>
      <c r="O198" s="407"/>
      <c r="P198" s="477" t="s">
        <v>621</v>
      </c>
      <c r="Q198" s="733">
        <f t="shared" si="17"/>
        <v>0.15813333333333335</v>
      </c>
      <c r="R198" s="479" t="s">
        <v>402</v>
      </c>
      <c r="S198" s="478">
        <v>0.6</v>
      </c>
      <c r="T198" s="202">
        <v>9.4880000000000006E-2</v>
      </c>
      <c r="U198" s="407"/>
      <c r="V198" s="443"/>
      <c r="W198" s="734" t="s">
        <v>634</v>
      </c>
    </row>
    <row r="199" spans="1:23" ht="12" customHeight="1" x14ac:dyDescent="0.2">
      <c r="A199" s="204" t="s">
        <v>61</v>
      </c>
      <c r="B199" s="199">
        <f t="shared" si="18"/>
        <v>46235</v>
      </c>
      <c r="C199" s="407"/>
      <c r="D199" s="407"/>
      <c r="E199" s="407"/>
      <c r="F199" s="407"/>
      <c r="G199" s="407"/>
      <c r="H199" s="407"/>
      <c r="I199" s="407"/>
      <c r="J199" s="407"/>
      <c r="K199" s="407"/>
      <c r="L199" s="407"/>
      <c r="M199" s="193">
        <v>1</v>
      </c>
      <c r="N199" s="407"/>
      <c r="O199" s="407"/>
      <c r="P199" s="477" t="s">
        <v>648</v>
      </c>
      <c r="Q199" s="733">
        <f t="shared" si="17"/>
        <v>0.15606999999999999</v>
      </c>
      <c r="R199" s="479" t="s">
        <v>402</v>
      </c>
      <c r="S199" s="478">
        <v>1</v>
      </c>
      <c r="T199" s="202">
        <v>0.15606999999999999</v>
      </c>
      <c r="U199" s="407"/>
      <c r="V199" s="443"/>
      <c r="W199" s="734" t="s">
        <v>634</v>
      </c>
    </row>
    <row r="200" spans="1:23" ht="12.75" customHeight="1" x14ac:dyDescent="0.2">
      <c r="A200" s="204" t="s">
        <v>62</v>
      </c>
      <c r="B200" s="199">
        <f t="shared" si="18"/>
        <v>46235</v>
      </c>
      <c r="C200" s="407"/>
      <c r="D200" s="407"/>
      <c r="E200" s="407"/>
      <c r="F200" s="407"/>
      <c r="G200" s="407"/>
      <c r="H200" s="407"/>
      <c r="I200" s="407"/>
      <c r="J200" s="407"/>
      <c r="K200" s="407"/>
      <c r="L200" s="407"/>
      <c r="M200" s="193">
        <v>1</v>
      </c>
      <c r="N200" s="407"/>
      <c r="O200" s="407"/>
      <c r="P200" s="477" t="s">
        <v>650</v>
      </c>
      <c r="Q200" s="733">
        <f t="shared" si="17"/>
        <v>2.1530666666666667E-2</v>
      </c>
      <c r="R200" s="479" t="s">
        <v>392</v>
      </c>
      <c r="S200" s="478">
        <v>15</v>
      </c>
      <c r="T200" s="202">
        <v>0.32296000000000002</v>
      </c>
      <c r="U200" s="407"/>
      <c r="V200" s="443"/>
      <c r="W200" s="734" t="s">
        <v>636</v>
      </c>
    </row>
    <row r="201" spans="1:23" ht="12" customHeight="1" x14ac:dyDescent="0.2">
      <c r="A201" s="204" t="s">
        <v>63</v>
      </c>
      <c r="B201" s="199">
        <f t="shared" si="18"/>
        <v>46235</v>
      </c>
      <c r="C201" s="407"/>
      <c r="D201" s="407"/>
      <c r="E201" s="407"/>
      <c r="F201" s="407"/>
      <c r="G201" s="407"/>
      <c r="H201" s="407"/>
      <c r="I201" s="407"/>
      <c r="J201" s="407"/>
      <c r="K201" s="407"/>
      <c r="L201" s="407"/>
      <c r="M201" s="193">
        <v>1</v>
      </c>
      <c r="N201" s="407"/>
      <c r="O201" s="407"/>
      <c r="P201" s="477" t="s">
        <v>651</v>
      </c>
      <c r="Q201" s="733">
        <f t="shared" si="17"/>
        <v>2.3163900000000002</v>
      </c>
      <c r="R201" s="479" t="s">
        <v>392</v>
      </c>
      <c r="S201" s="478">
        <v>1</v>
      </c>
      <c r="T201" s="202">
        <v>2.3163900000000002</v>
      </c>
      <c r="U201" s="407"/>
      <c r="V201" s="443"/>
      <c r="W201" s="734" t="s">
        <v>636</v>
      </c>
    </row>
    <row r="202" spans="1:23" ht="11.25" customHeight="1" x14ac:dyDescent="0.2">
      <c r="A202" s="204" t="s">
        <v>658</v>
      </c>
      <c r="B202" s="199">
        <f t="shared" si="18"/>
        <v>46235</v>
      </c>
      <c r="C202" s="407"/>
      <c r="D202" s="407"/>
      <c r="E202" s="407"/>
      <c r="F202" s="407"/>
      <c r="G202" s="407"/>
      <c r="H202" s="407"/>
      <c r="I202" s="407"/>
      <c r="J202" s="407"/>
      <c r="K202" s="407"/>
      <c r="L202" s="407"/>
      <c r="M202" s="193">
        <v>1</v>
      </c>
      <c r="N202" s="407"/>
      <c r="O202" s="407"/>
      <c r="P202" s="477" t="s">
        <v>491</v>
      </c>
      <c r="Q202" s="733">
        <f t="shared" si="17"/>
        <v>3.2736999999999998</v>
      </c>
      <c r="R202" s="479" t="s">
        <v>492</v>
      </c>
      <c r="S202" s="478">
        <v>0.2</v>
      </c>
      <c r="T202" s="202">
        <v>0.65473999999999999</v>
      </c>
      <c r="U202" s="407"/>
      <c r="V202" s="443"/>
      <c r="W202" s="734" t="s">
        <v>636</v>
      </c>
    </row>
    <row r="203" spans="1:23" ht="12.75" customHeight="1" x14ac:dyDescent="0.2">
      <c r="A203" s="204" t="s">
        <v>659</v>
      </c>
      <c r="B203" s="199">
        <f t="shared" si="18"/>
        <v>46235</v>
      </c>
      <c r="C203" s="407"/>
      <c r="D203" s="407"/>
      <c r="E203" s="407"/>
      <c r="F203" s="407"/>
      <c r="G203" s="407"/>
      <c r="H203" s="407"/>
      <c r="I203" s="407"/>
      <c r="J203" s="407"/>
      <c r="K203" s="407"/>
      <c r="L203" s="407"/>
      <c r="M203" s="193">
        <v>1</v>
      </c>
      <c r="N203" s="407"/>
      <c r="O203" s="407"/>
      <c r="P203" s="477" t="s">
        <v>652</v>
      </c>
      <c r="Q203" s="733">
        <f t="shared" si="17"/>
        <v>7.1665000000000006E-2</v>
      </c>
      <c r="R203" s="479" t="s">
        <v>653</v>
      </c>
      <c r="S203" s="478">
        <v>10</v>
      </c>
      <c r="T203" s="202">
        <v>0.71665000000000001</v>
      </c>
      <c r="U203" s="407"/>
      <c r="V203" s="443"/>
      <c r="W203" s="734" t="s">
        <v>636</v>
      </c>
    </row>
    <row r="204" spans="1:23" ht="11.25" customHeight="1" x14ac:dyDescent="0.2">
      <c r="A204" s="204" t="s">
        <v>660</v>
      </c>
      <c r="B204" s="199">
        <f t="shared" si="18"/>
        <v>46235</v>
      </c>
      <c r="C204" s="407"/>
      <c r="D204" s="407"/>
      <c r="E204" s="407"/>
      <c r="F204" s="407"/>
      <c r="G204" s="407"/>
      <c r="H204" s="407"/>
      <c r="I204" s="407"/>
      <c r="J204" s="407"/>
      <c r="K204" s="407"/>
      <c r="L204" s="407"/>
      <c r="M204" s="193">
        <v>1</v>
      </c>
      <c r="N204" s="407"/>
      <c r="O204" s="407"/>
      <c r="P204" s="477" t="s">
        <v>654</v>
      </c>
      <c r="Q204" s="733">
        <f t="shared" si="17"/>
        <v>1.0851612903225807E-3</v>
      </c>
      <c r="R204" s="479" t="s">
        <v>392</v>
      </c>
      <c r="S204" s="478">
        <v>62</v>
      </c>
      <c r="T204" s="202">
        <v>6.7280000000000006E-2</v>
      </c>
      <c r="U204" s="407"/>
      <c r="V204" s="443"/>
      <c r="W204" s="734" t="s">
        <v>636</v>
      </c>
    </row>
    <row r="205" spans="1:23" ht="12.75" customHeight="1" x14ac:dyDescent="0.2">
      <c r="A205" s="204" t="s">
        <v>482</v>
      </c>
      <c r="B205" s="199">
        <f t="shared" si="18"/>
        <v>46235</v>
      </c>
      <c r="C205" s="407"/>
      <c r="D205" s="407"/>
      <c r="E205" s="407"/>
      <c r="F205" s="407"/>
      <c r="G205" s="407"/>
      <c r="H205" s="407"/>
      <c r="I205" s="407"/>
      <c r="J205" s="407"/>
      <c r="K205" s="407"/>
      <c r="L205" s="407"/>
      <c r="M205" s="193">
        <v>1</v>
      </c>
      <c r="N205" s="407"/>
      <c r="O205" s="407"/>
      <c r="P205" s="477" t="s">
        <v>616</v>
      </c>
      <c r="Q205" s="733">
        <f t="shared" si="17"/>
        <v>0.118852</v>
      </c>
      <c r="R205" s="479" t="s">
        <v>392</v>
      </c>
      <c r="S205" s="478">
        <v>10</v>
      </c>
      <c r="T205" s="193">
        <v>1.18852</v>
      </c>
      <c r="U205" s="193"/>
      <c r="V205" s="193"/>
      <c r="W205" s="734" t="s">
        <v>638</v>
      </c>
    </row>
    <row r="206" spans="1:23" ht="12.75" customHeight="1" x14ac:dyDescent="0.2">
      <c r="A206" s="204" t="s">
        <v>661</v>
      </c>
      <c r="B206" s="199">
        <f t="shared" si="18"/>
        <v>46235</v>
      </c>
      <c r="C206" s="407"/>
      <c r="D206" s="407"/>
      <c r="E206" s="407"/>
      <c r="F206" s="407"/>
      <c r="G206" s="407"/>
      <c r="H206" s="407"/>
      <c r="I206" s="407"/>
      <c r="J206" s="407"/>
      <c r="K206" s="407"/>
      <c r="L206" s="407"/>
      <c r="M206" s="193">
        <v>1</v>
      </c>
      <c r="N206" s="407"/>
      <c r="O206" s="407"/>
      <c r="P206" s="477" t="s">
        <v>655</v>
      </c>
      <c r="Q206" s="733">
        <f t="shared" si="17"/>
        <v>0.40446500000000002</v>
      </c>
      <c r="R206" s="479" t="s">
        <v>392</v>
      </c>
      <c r="S206" s="478">
        <v>2</v>
      </c>
      <c r="T206" s="193">
        <v>0.80893000000000004</v>
      </c>
      <c r="U206" s="193"/>
      <c r="V206" s="193"/>
      <c r="W206" s="734" t="s">
        <v>638</v>
      </c>
    </row>
    <row r="207" spans="1:23" ht="12.75" customHeight="1" x14ac:dyDescent="0.2">
      <c r="A207" s="204" t="s">
        <v>662</v>
      </c>
      <c r="B207" s="199">
        <f t="shared" si="18"/>
        <v>46235</v>
      </c>
      <c r="C207" s="407"/>
      <c r="D207" s="407"/>
      <c r="E207" s="407"/>
      <c r="F207" s="407"/>
      <c r="G207" s="407"/>
      <c r="H207" s="407"/>
      <c r="I207" s="407"/>
      <c r="J207" s="407"/>
      <c r="K207" s="407"/>
      <c r="L207" s="407"/>
      <c r="M207" s="193">
        <v>1</v>
      </c>
      <c r="N207" s="407"/>
      <c r="O207" s="407"/>
      <c r="P207" s="477" t="s">
        <v>656</v>
      </c>
      <c r="Q207" s="733">
        <f t="shared" si="17"/>
        <v>3.0984000000000001E-2</v>
      </c>
      <c r="R207" s="479" t="s">
        <v>392</v>
      </c>
      <c r="S207" s="478">
        <v>10</v>
      </c>
      <c r="T207" s="193">
        <v>0.30984</v>
      </c>
      <c r="U207" s="193"/>
      <c r="V207" s="193"/>
      <c r="W207" s="734" t="s">
        <v>638</v>
      </c>
    </row>
    <row r="208" spans="1:23" ht="12.75" customHeight="1" x14ac:dyDescent="0.2">
      <c r="A208" s="204" t="s">
        <v>663</v>
      </c>
      <c r="B208" s="199">
        <f t="shared" si="18"/>
        <v>46235</v>
      </c>
      <c r="C208" s="407"/>
      <c r="D208" s="407"/>
      <c r="E208" s="407"/>
      <c r="F208" s="407"/>
      <c r="G208" s="407"/>
      <c r="H208" s="407"/>
      <c r="I208" s="407"/>
      <c r="J208" s="407"/>
      <c r="K208" s="407"/>
      <c r="L208" s="407"/>
      <c r="M208" s="193">
        <v>1</v>
      </c>
      <c r="N208" s="407"/>
      <c r="O208" s="407"/>
      <c r="P208" s="477" t="s">
        <v>617</v>
      </c>
      <c r="Q208" s="733">
        <f t="shared" si="17"/>
        <v>6.4098000000000002E-2</v>
      </c>
      <c r="R208" s="479" t="s">
        <v>392</v>
      </c>
      <c r="S208" s="478">
        <v>10</v>
      </c>
      <c r="T208" s="193">
        <v>0.64097999999999999</v>
      </c>
      <c r="U208" s="193"/>
      <c r="V208" s="193"/>
      <c r="W208" s="734" t="s">
        <v>638</v>
      </c>
    </row>
    <row r="209" spans="1:23" ht="22.5" x14ac:dyDescent="0.2">
      <c r="A209" s="204" t="s">
        <v>664</v>
      </c>
      <c r="B209" s="199">
        <f t="shared" si="18"/>
        <v>46235</v>
      </c>
      <c r="C209" s="407"/>
      <c r="D209" s="407"/>
      <c r="E209" s="407"/>
      <c r="F209" s="407"/>
      <c r="G209" s="407"/>
      <c r="H209" s="407"/>
      <c r="I209" s="407"/>
      <c r="J209" s="407"/>
      <c r="K209" s="407"/>
      <c r="L209" s="407"/>
      <c r="M209" s="193">
        <v>1</v>
      </c>
      <c r="N209" s="407"/>
      <c r="O209" s="407"/>
      <c r="P209" s="477" t="s">
        <v>657</v>
      </c>
      <c r="Q209" s="733">
        <f t="shared" si="17"/>
        <v>9.6397999999999998E-2</v>
      </c>
      <c r="R209" s="479" t="s">
        <v>392</v>
      </c>
      <c r="S209" s="478">
        <v>5</v>
      </c>
      <c r="T209" s="193">
        <v>0.48198999999999997</v>
      </c>
      <c r="U209" s="193"/>
      <c r="V209" s="193"/>
      <c r="W209" s="734" t="s">
        <v>638</v>
      </c>
    </row>
    <row r="210" spans="1:23" ht="13.5" customHeight="1" x14ac:dyDescent="0.2">
      <c r="A210" s="204" t="s">
        <v>665</v>
      </c>
      <c r="B210" s="199">
        <f t="shared" si="18"/>
        <v>46235</v>
      </c>
      <c r="C210" s="407"/>
      <c r="D210" s="407"/>
      <c r="E210" s="407"/>
      <c r="F210" s="407"/>
      <c r="G210" s="407"/>
      <c r="H210" s="407"/>
      <c r="I210" s="407"/>
      <c r="J210" s="407"/>
      <c r="K210" s="407"/>
      <c r="L210" s="407"/>
      <c r="M210" s="193">
        <v>1</v>
      </c>
      <c r="N210" s="407"/>
      <c r="O210" s="407"/>
      <c r="P210" s="477" t="s">
        <v>652</v>
      </c>
      <c r="Q210" s="733">
        <f t="shared" si="17"/>
        <v>7.1665333333333331E-2</v>
      </c>
      <c r="R210" s="479" t="s">
        <v>653</v>
      </c>
      <c r="S210" s="478">
        <v>30</v>
      </c>
      <c r="T210" s="193">
        <v>2.1499600000000001</v>
      </c>
      <c r="U210" s="193"/>
      <c r="V210" s="193"/>
      <c r="W210" s="734" t="s">
        <v>638</v>
      </c>
    </row>
    <row r="211" spans="1:23" ht="13.5" customHeight="1" x14ac:dyDescent="0.2">
      <c r="A211" s="204" t="s">
        <v>666</v>
      </c>
      <c r="B211" s="199">
        <f t="shared" si="18"/>
        <v>46235</v>
      </c>
      <c r="C211" s="407"/>
      <c r="D211" s="407"/>
      <c r="E211" s="407"/>
      <c r="F211" s="407"/>
      <c r="G211" s="407"/>
      <c r="H211" s="407"/>
      <c r="I211" s="407"/>
      <c r="J211" s="407"/>
      <c r="K211" s="407"/>
      <c r="L211" s="407"/>
      <c r="M211" s="193">
        <v>1</v>
      </c>
      <c r="N211" s="407"/>
      <c r="O211" s="407"/>
      <c r="P211" s="477" t="s">
        <v>645</v>
      </c>
      <c r="Q211" s="733">
        <f t="shared" si="17"/>
        <v>1.2519333333333334E-2</v>
      </c>
      <c r="R211" s="479" t="s">
        <v>392</v>
      </c>
      <c r="S211" s="478">
        <v>15</v>
      </c>
      <c r="T211" s="193">
        <v>0.18779000000000001</v>
      </c>
      <c r="U211" s="193"/>
      <c r="V211" s="193"/>
      <c r="W211" s="734" t="s">
        <v>638</v>
      </c>
    </row>
    <row r="212" spans="1:23" ht="13.5" customHeight="1" x14ac:dyDescent="0.2">
      <c r="A212" s="204" t="s">
        <v>667</v>
      </c>
      <c r="B212" s="199">
        <f t="shared" si="18"/>
        <v>46235</v>
      </c>
      <c r="C212" s="407"/>
      <c r="D212" s="407"/>
      <c r="E212" s="407"/>
      <c r="F212" s="407"/>
      <c r="G212" s="407"/>
      <c r="H212" s="407"/>
      <c r="I212" s="407"/>
      <c r="J212" s="407"/>
      <c r="K212" s="407"/>
      <c r="L212" s="407"/>
      <c r="M212" s="193">
        <v>1</v>
      </c>
      <c r="N212" s="407"/>
      <c r="O212" s="407"/>
      <c r="P212" s="477" t="s">
        <v>654</v>
      </c>
      <c r="Q212" s="733">
        <f t="shared" si="17"/>
        <v>1.0851666666666668E-3</v>
      </c>
      <c r="R212" s="479" t="s">
        <v>392</v>
      </c>
      <c r="S212" s="478">
        <v>60</v>
      </c>
      <c r="T212" s="193">
        <v>6.5110000000000001E-2</v>
      </c>
      <c r="U212" s="193"/>
      <c r="V212" s="193"/>
      <c r="W212" s="734" t="s">
        <v>638</v>
      </c>
    </row>
  </sheetData>
  <sheetProtection selectLockedCells="1" selectUnlockedCells="1"/>
  <mergeCells count="192">
    <mergeCell ref="A170:V170"/>
    <mergeCell ref="N171:T171"/>
    <mergeCell ref="N172:T172"/>
    <mergeCell ref="A173:V173"/>
    <mergeCell ref="A174:A178"/>
    <mergeCell ref="B174:B178"/>
    <mergeCell ref="C174:O174"/>
    <mergeCell ref="P174:P178"/>
    <mergeCell ref="Q174:Q178"/>
    <mergeCell ref="R174:R178"/>
    <mergeCell ref="S174:S178"/>
    <mergeCell ref="T174:T178"/>
    <mergeCell ref="U174:U178"/>
    <mergeCell ref="V174:V178"/>
    <mergeCell ref="C175:M175"/>
    <mergeCell ref="N175:O176"/>
    <mergeCell ref="C176:L176"/>
    <mergeCell ref="M176:M178"/>
    <mergeCell ref="C177:E177"/>
    <mergeCell ref="F177:H177"/>
    <mergeCell ref="I177:J177"/>
    <mergeCell ref="K177:L177"/>
    <mergeCell ref="N177:N178"/>
    <mergeCell ref="O177:O178"/>
    <mergeCell ref="A139:V139"/>
    <mergeCell ref="N140:T140"/>
    <mergeCell ref="N141:T141"/>
    <mergeCell ref="A142:V142"/>
    <mergeCell ref="A143:A147"/>
    <mergeCell ref="B143:B147"/>
    <mergeCell ref="C143:O143"/>
    <mergeCell ref="P143:P147"/>
    <mergeCell ref="Q143:Q147"/>
    <mergeCell ref="R143:R147"/>
    <mergeCell ref="S143:S147"/>
    <mergeCell ref="T143:T147"/>
    <mergeCell ref="U143:U147"/>
    <mergeCell ref="V143:V147"/>
    <mergeCell ref="C144:M144"/>
    <mergeCell ref="N144:O145"/>
    <mergeCell ref="C145:L145"/>
    <mergeCell ref="M145:M147"/>
    <mergeCell ref="C146:E146"/>
    <mergeCell ref="F146:H146"/>
    <mergeCell ref="I146:J146"/>
    <mergeCell ref="K146:L146"/>
    <mergeCell ref="N146:N147"/>
    <mergeCell ref="O146:O147"/>
    <mergeCell ref="M11:M13"/>
    <mergeCell ref="I12:J12"/>
    <mergeCell ref="K12:L12"/>
    <mergeCell ref="A26:V26"/>
    <mergeCell ref="A27:A31"/>
    <mergeCell ref="B27:B31"/>
    <mergeCell ref="C27:O27"/>
    <mergeCell ref="P27:P31"/>
    <mergeCell ref="Q27:Q31"/>
    <mergeCell ref="R27:R31"/>
    <mergeCell ref="S27:S31"/>
    <mergeCell ref="T27:T31"/>
    <mergeCell ref="U27:U31"/>
    <mergeCell ref="V27:V31"/>
    <mergeCell ref="C28:M28"/>
    <mergeCell ref="N28:O29"/>
    <mergeCell ref="N30:N31"/>
    <mergeCell ref="O30:O31"/>
    <mergeCell ref="C29:L29"/>
    <mergeCell ref="M29:M31"/>
    <mergeCell ref="C30:E30"/>
    <mergeCell ref="F30:H30"/>
    <mergeCell ref="I30:J30"/>
    <mergeCell ref="K30:L30"/>
    <mergeCell ref="A51:A55"/>
    <mergeCell ref="B51:B55"/>
    <mergeCell ref="A50:V50"/>
    <mergeCell ref="A5:V5"/>
    <mergeCell ref="N7:T7"/>
    <mergeCell ref="A8:V8"/>
    <mergeCell ref="A9:A13"/>
    <mergeCell ref="B9:B13"/>
    <mergeCell ref="C9:O9"/>
    <mergeCell ref="P9:P13"/>
    <mergeCell ref="Q9:Q13"/>
    <mergeCell ref="R9:R13"/>
    <mergeCell ref="S9:S13"/>
    <mergeCell ref="T9:T13"/>
    <mergeCell ref="U9:U13"/>
    <mergeCell ref="V9:V13"/>
    <mergeCell ref="C10:M10"/>
    <mergeCell ref="N10:O11"/>
    <mergeCell ref="C12:E12"/>
    <mergeCell ref="N6:T6"/>
    <mergeCell ref="F12:H12"/>
    <mergeCell ref="N12:N13"/>
    <mergeCell ref="O12:O13"/>
    <mergeCell ref="C11:L11"/>
    <mergeCell ref="A23:V23"/>
    <mergeCell ref="N24:T24"/>
    <mergeCell ref="N25:T25"/>
    <mergeCell ref="T51:T55"/>
    <mergeCell ref="U51:U55"/>
    <mergeCell ref="V51:V55"/>
    <mergeCell ref="C52:M52"/>
    <mergeCell ref="N52:O53"/>
    <mergeCell ref="C53:L53"/>
    <mergeCell ref="M53:M55"/>
    <mergeCell ref="C54:E54"/>
    <mergeCell ref="F54:H54"/>
    <mergeCell ref="I54:J54"/>
    <mergeCell ref="K54:L54"/>
    <mergeCell ref="N54:N55"/>
    <mergeCell ref="O54:O55"/>
    <mergeCell ref="C51:O51"/>
    <mergeCell ref="P51:P55"/>
    <mergeCell ref="Q51:Q55"/>
    <mergeCell ref="R51:R55"/>
    <mergeCell ref="S51:S55"/>
    <mergeCell ref="A47:V47"/>
    <mergeCell ref="N49:T49"/>
    <mergeCell ref="N48:T48"/>
    <mergeCell ref="N79:N80"/>
    <mergeCell ref="O79:O80"/>
    <mergeCell ref="C78:L78"/>
    <mergeCell ref="M78:M80"/>
    <mergeCell ref="C79:E79"/>
    <mergeCell ref="F79:H79"/>
    <mergeCell ref="I79:J79"/>
    <mergeCell ref="K79:L79"/>
    <mergeCell ref="A72:V72"/>
    <mergeCell ref="N73:T73"/>
    <mergeCell ref="N74:T74"/>
    <mergeCell ref="A75:V75"/>
    <mergeCell ref="A76:A80"/>
    <mergeCell ref="B76:B80"/>
    <mergeCell ref="C76:O76"/>
    <mergeCell ref="P76:P80"/>
    <mergeCell ref="Q76:Q80"/>
    <mergeCell ref="R76:R80"/>
    <mergeCell ref="S76:S80"/>
    <mergeCell ref="T76:T80"/>
    <mergeCell ref="U76:U80"/>
    <mergeCell ref="V76:V80"/>
    <mergeCell ref="C77:M77"/>
    <mergeCell ref="N77:O78"/>
    <mergeCell ref="A99:V99"/>
    <mergeCell ref="N100:T100"/>
    <mergeCell ref="N101:T101"/>
    <mergeCell ref="A102:V102"/>
    <mergeCell ref="A103:A107"/>
    <mergeCell ref="B103:B107"/>
    <mergeCell ref="C103:O103"/>
    <mergeCell ref="P103:P107"/>
    <mergeCell ref="Q103:Q107"/>
    <mergeCell ref="R103:R107"/>
    <mergeCell ref="S103:S107"/>
    <mergeCell ref="T103:T107"/>
    <mergeCell ref="U103:U107"/>
    <mergeCell ref="V103:V107"/>
    <mergeCell ref="C104:M104"/>
    <mergeCell ref="N104:O105"/>
    <mergeCell ref="N106:N107"/>
    <mergeCell ref="O106:O107"/>
    <mergeCell ref="C105:L105"/>
    <mergeCell ref="M105:M107"/>
    <mergeCell ref="C106:E106"/>
    <mergeCell ref="F106:H106"/>
    <mergeCell ref="I106:J106"/>
    <mergeCell ref="K106:L106"/>
    <mergeCell ref="A119:V119"/>
    <mergeCell ref="N120:T120"/>
    <mergeCell ref="N121:T121"/>
    <mergeCell ref="A122:V122"/>
    <mergeCell ref="A123:A127"/>
    <mergeCell ref="B123:B127"/>
    <mergeCell ref="C123:O123"/>
    <mergeCell ref="P123:P127"/>
    <mergeCell ref="Q123:Q127"/>
    <mergeCell ref="R123:R127"/>
    <mergeCell ref="S123:S127"/>
    <mergeCell ref="T123:T127"/>
    <mergeCell ref="U123:U127"/>
    <mergeCell ref="V123:V127"/>
    <mergeCell ref="C124:M124"/>
    <mergeCell ref="N124:O125"/>
    <mergeCell ref="C125:L125"/>
    <mergeCell ref="M125:M127"/>
    <mergeCell ref="C126:E126"/>
    <mergeCell ref="F126:H126"/>
    <mergeCell ref="I126:J126"/>
    <mergeCell ref="K126:L126"/>
    <mergeCell ref="N126:N127"/>
    <mergeCell ref="O126:O127"/>
  </mergeCells>
  <pageMargins left="0.43307086614173229" right="0" top="0.59055118110236227" bottom="0.19685039370078741" header="0.19685039370078741" footer="0.51181102362204722"/>
  <pageSetup paperSize="9" scale="80" firstPageNumber="0" orientation="landscape" r:id="rId1"/>
  <headerFooter alignWithMargins="0">
    <oddHeader xml:space="preserve">&amp;R&amp;"Times New Roman,обычный"&amp;7
</oddHeader>
  </headerFooter>
  <rowBreaks count="7" manualBreakCount="7">
    <brk id="18" max="21" man="1"/>
    <brk id="42" max="21" man="1"/>
    <brk id="68" max="21" man="1"/>
    <brk id="95" max="21" man="1"/>
    <brk id="115" max="21" man="1"/>
    <brk id="135" max="21" man="1"/>
    <brk id="165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15</vt:i4>
      </vt:variant>
    </vt:vector>
  </HeadingPairs>
  <TitlesOfParts>
    <vt:vector size="33" baseType="lpstr">
      <vt:lpstr>Раскрытие инф 960.22_08.12.22</vt:lpstr>
      <vt:lpstr>Прил.1_ф-3_Тарифы</vt:lpstr>
      <vt:lpstr>Прил.1_ф-4_Спец.надб.</vt:lpstr>
      <vt:lpstr>Прил.2_ф-6_ПЛАН_ОПФ-ХД</vt:lpstr>
      <vt:lpstr>Прил.2_ф-6_ФАКТ_ОПФ-ХД</vt:lpstr>
      <vt:lpstr>Прил.2_ф-7_ПЛАН-объемы</vt:lpstr>
      <vt:lpstr>Прил.2_ф-7_ФАКТ_объемы</vt:lpstr>
      <vt:lpstr>Прил.3_ф-3_ПНК</vt:lpstr>
      <vt:lpstr>Прил.4_ф-6_ПЛАН налич.возм</vt:lpstr>
      <vt:lpstr>Прил.4_ф-6_ФАКТ налич.возм</vt:lpstr>
      <vt:lpstr>Прил.4_ф-7_Налич.возм.групп</vt:lpstr>
      <vt:lpstr>Прил.5_ф-2_Реализ.заявок</vt:lpstr>
      <vt:lpstr>Прил.6_ф-2_Заявки</vt:lpstr>
      <vt:lpstr>Прил.7_ф-2_Условия</vt:lpstr>
      <vt:lpstr>Прил.7_ф-3_Инф-я об усл </vt:lpstr>
      <vt:lpstr>Прил.8_ф-2_Порядок вып меропр.</vt:lpstr>
      <vt:lpstr>Прил.9_ф-2 Инвест.пр.</vt:lpstr>
      <vt:lpstr>Прил.10_закуп товаров</vt:lpstr>
      <vt:lpstr>'Прил.3_ф-3_ПНК'!Заголовки_для_печати</vt:lpstr>
      <vt:lpstr>'Прил.10_закуп товаров'!Область_печати</vt:lpstr>
      <vt:lpstr>'Прил.2_ф-6_ПЛАН_ОПФ-ХД'!Область_печати</vt:lpstr>
      <vt:lpstr>'Прил.2_ф-6_ФАКТ_ОПФ-ХД'!Область_печати</vt:lpstr>
      <vt:lpstr>'Прил.2_ф-7_ПЛАН-объемы'!Область_печати</vt:lpstr>
      <vt:lpstr>'Прил.2_ф-7_ФАКТ_объемы'!Область_печати</vt:lpstr>
      <vt:lpstr>'Прил.3_ф-3_ПНК'!Область_печати</vt:lpstr>
      <vt:lpstr>'Прил.4_ф-6_ПЛАН налич.возм'!Область_печати</vt:lpstr>
      <vt:lpstr>'Прил.4_ф-6_ФАКТ налич.возм'!Область_печати</vt:lpstr>
      <vt:lpstr>'Прил.4_ф-7_Налич.возм.групп'!Область_печати</vt:lpstr>
      <vt:lpstr>'Прил.5_ф-2_Реализ.заявок'!Область_печати</vt:lpstr>
      <vt:lpstr>'Прил.6_ф-2_Заявки'!Область_печати</vt:lpstr>
      <vt:lpstr>'Прил.7_ф-3_Инф-я об усл '!Область_печати</vt:lpstr>
      <vt:lpstr>'Прил.9_ф-2 Инвест.пр.'!Область_печати</vt:lpstr>
      <vt:lpstr>'Раскрытие инф 960.22_08.12.22'!Область_печати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Сердюкова Наталия Николаевна</dc:creator>
  <cp:lastModifiedBy>Сердюкова Наталия Николаевна</cp:lastModifiedBy>
  <cp:lastPrinted>2026-06-11T10:47:49Z</cp:lastPrinted>
  <dcterms:created xsi:type="dcterms:W3CDTF">2008-10-01T13:21:49Z</dcterms:created>
  <dcterms:modified xsi:type="dcterms:W3CDTF">2026-09-11T12:42:37Z</dcterms:modified>
</cp:coreProperties>
</file>