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Сердюкова Наталия Николаевна\ЕТО\2. ЕИАС\!Раскрытие информации\ТРАНСПОРТИРОВКА ГАЗА\!! 38-19_18.01.2019_Приказ формы-сроки-перидичн расрытия\38-19 _18.01.2019\38-19_2023\"/>
    </mc:Choice>
  </mc:AlternateContent>
  <bookViews>
    <workbookView xWindow="120" yWindow="120" windowWidth="19020" windowHeight="12660" tabRatio="933"/>
  </bookViews>
  <sheets>
    <sheet name="Раскрытие инф 38-19 от 18.01.19" sheetId="3" r:id="rId1"/>
    <sheet name="Прил.1_ф3-тарифы" sheetId="26" r:id="rId2"/>
    <sheet name="Прил.2_форма-6-ПЛАН-2023" sheetId="13" r:id="rId3"/>
    <sheet name="Прил.2_форма-6-ФАКТ-2023" sheetId="19" state="hidden" r:id="rId4"/>
    <sheet name="Прил.2_форма-7-ПЛАН-2023объемы" sheetId="14" r:id="rId5"/>
    <sheet name="Прил.2_форма-7-ФАКТ-2023_объемы" sheetId="20" state="hidden" r:id="rId6"/>
    <sheet name="Прил.3_форма-3-ПНК" sheetId="18" r:id="rId7"/>
    <sheet name="Прил.4_форма-5-ПЛАН" sheetId="23" r:id="rId8"/>
    <sheet name="Прил.4_форма-6-ПЛАНналич.возм" sheetId="11" r:id="rId9"/>
    <sheet name="Прил.4_форма-6-ФАКТналич.возм" sheetId="12" r:id="rId10"/>
    <sheet name="Прил.4_форма-7-ПЛАНдоступ" sheetId="8" r:id="rId11"/>
    <sheet name="Прил.4_форма 7-ФАКТдоступ" sheetId="10" r:id="rId12"/>
    <sheet name="Прил.5_форма-2-реализ.заявок" sheetId="7" r:id="rId13"/>
    <sheet name="Прил.6_форма-2-запросы" sheetId="6" r:id="rId14"/>
    <sheet name="Прил.6_форма-3-заявки" sheetId="5" r:id="rId15"/>
    <sheet name="Прил.7_форма-2-условия" sheetId="24" r:id="rId16"/>
    <sheet name="Прил.8_форма-2-порядок вып мерй" sheetId="16" r:id="rId17"/>
    <sheet name="Прил.8_форма-3-инф-я об усл. ТП" sheetId="21" r:id="rId18"/>
    <sheet name="Прил.9_2023_форма-2 инвест.пр." sheetId="22" r:id="rId19"/>
    <sheet name="Прил.10_2023-закуп товаров" sheetId="4" r:id="rId20"/>
  </sheets>
  <definedNames>
    <definedName name="Excel_BuiltIn_Print_Area" localSheetId="19">'Прил.10_2023-закуп товаров'!#REF!</definedName>
    <definedName name="Excel_BuiltIn_Print_Area" localSheetId="18">'Прил.9_2023_форма-2 инвест.пр.'!#REF!</definedName>
    <definedName name="TABLE" localSheetId="19">'Прил.10_2023-закуп товаров'!#REF!</definedName>
    <definedName name="TABLE" localSheetId="12">'Прил.5_форма-2-реализ.заявок'!#REF!</definedName>
    <definedName name="TABLE" localSheetId="18">'Прил.9_2023_форма-2 инвест.пр.'!#REF!</definedName>
    <definedName name="TABLE_2" localSheetId="19">'Прил.10_2023-закуп товаров'!#REF!</definedName>
    <definedName name="TABLE_2" localSheetId="12">'Прил.5_форма-2-реализ.заявок'!#REF!</definedName>
    <definedName name="TABLE_2" localSheetId="18">'Прил.9_2023_форма-2 инвест.пр.'!#REF!</definedName>
    <definedName name="_xlnm.Print_Titles" localSheetId="6">'Прил.3_форма-3-ПНК'!$1:$7</definedName>
    <definedName name="_xlnm.Print_Area" localSheetId="19">'Прил.10_2023-закуп товаров'!$A$1:$V$257</definedName>
    <definedName name="_xlnm.Print_Area" localSheetId="2">'Прил.2_форма-6-ПЛАН-2023'!$A$1:$CX$72</definedName>
    <definedName name="_xlnm.Print_Area" localSheetId="3">'Прил.2_форма-6-ФАКТ-2023'!$A$1:$CX$72</definedName>
    <definedName name="_xlnm.Print_Area" localSheetId="4">'Прил.2_форма-7-ПЛАН-2023объемы'!$A$1:$CO$25</definedName>
    <definedName name="_xlnm.Print_Area" localSheetId="5">'Прил.2_форма-7-ФАКТ-2023_объемы'!$A$1:$CO$25</definedName>
    <definedName name="_xlnm.Print_Area" localSheetId="6">'Прил.3_форма-3-ПНК'!$A$1:$DA$22</definedName>
    <definedName name="_xlnm.Print_Area" localSheetId="11">'Прил.4_форма 7-ФАКТдоступ'!$A$2:$L$281</definedName>
    <definedName name="_xlnm.Print_Area" localSheetId="7">'Прил.4_форма-5-ПЛАН'!$A$1:$FF$45</definedName>
    <definedName name="_xlnm.Print_Area" localSheetId="8">'Прил.4_форма-6-ПЛАНналич.возм'!$A$2:$I$313</definedName>
    <definedName name="_xlnm.Print_Area" localSheetId="9">'Прил.4_форма-6-ФАКТналич.возм'!$A$1:$I$313</definedName>
    <definedName name="_xlnm.Print_Area" localSheetId="10">'Прил.4_форма-7-ПЛАНдоступ'!$A$1:$L$286</definedName>
    <definedName name="_xlnm.Print_Area" localSheetId="12">'Прил.5_форма-2-реализ.заявок'!$A$1:$H$70</definedName>
    <definedName name="_xlnm.Print_Area" localSheetId="13">'Прил.6_форма-2-запросы'!$A$1:$N$163</definedName>
    <definedName name="_xlnm.Print_Area" localSheetId="14">'Прил.6_форма-3-заявки'!$A$1:$Q$246</definedName>
    <definedName name="_xlnm.Print_Area" localSheetId="17">'Прил.8_форма-3-инф-я об усл. ТП'!$A$1:$C$27</definedName>
    <definedName name="_xlnm.Print_Area" localSheetId="18">'Прил.9_2023_форма-2 инвест.пр.'!$A$1:$J$27</definedName>
    <definedName name="_xlnm.Print_Area" localSheetId="0">'Раскрытие инф 38-19 от 18.01.19'!$A$1:$C$23</definedName>
  </definedNames>
  <calcPr calcId="152511"/>
</workbook>
</file>

<file path=xl/calcChain.xml><?xml version="1.0" encoding="utf-8"?>
<calcChain xmlns="http://schemas.openxmlformats.org/spreadsheetml/2006/main">
  <c r="Q137" i="4" l="1"/>
  <c r="Q138" i="4"/>
  <c r="Q139" i="4"/>
  <c r="Q136" i="4"/>
  <c r="Q135" i="4"/>
  <c r="Q134" i="4" l="1"/>
  <c r="Q141" i="4"/>
  <c r="Q142" i="4"/>
  <c r="Q143" i="4"/>
  <c r="Q144" i="4"/>
  <c r="Q145" i="4"/>
  <c r="Q146" i="4"/>
  <c r="Q147" i="4"/>
  <c r="Q148" i="4"/>
  <c r="Q140" i="4"/>
  <c r="Q119" i="4"/>
  <c r="Q118" i="4"/>
  <c r="Q117" i="4"/>
  <c r="Q116" i="4"/>
  <c r="Q115" i="4"/>
  <c r="Q114" i="4"/>
  <c r="Q113" i="4"/>
  <c r="Q112" i="4"/>
  <c r="Q111" i="4"/>
  <c r="Q110" i="4"/>
  <c r="Q109" i="4"/>
  <c r="Q106" i="4" l="1"/>
  <c r="Q108" i="4"/>
  <c r="Q107" i="4"/>
  <c r="Q105" i="4"/>
  <c r="Q63" i="4" l="1"/>
  <c r="Q64" i="4"/>
  <c r="Q62" i="4"/>
  <c r="Q61" i="4"/>
  <c r="Q60" i="4"/>
  <c r="Q59" i="4"/>
  <c r="Q58" i="4"/>
  <c r="Q57" i="4"/>
  <c r="Q56" i="4"/>
  <c r="Q41" i="4"/>
  <c r="Q40" i="4"/>
  <c r="Q33" i="4"/>
  <c r="Q36" i="4"/>
  <c r="Q35" i="4"/>
  <c r="Q34" i="4"/>
  <c r="Q37" i="4"/>
  <c r="H123" i="12" l="1"/>
  <c r="H125" i="12"/>
  <c r="H44" i="12"/>
  <c r="H45" i="12"/>
  <c r="H46" i="12"/>
  <c r="H47" i="12"/>
  <c r="H71" i="12" l="1"/>
  <c r="F302" i="12" l="1"/>
  <c r="F303" i="12"/>
  <c r="F304" i="12"/>
  <c r="F305" i="12"/>
  <c r="F306" i="12"/>
  <c r="F307" i="12"/>
  <c r="F308" i="12"/>
  <c r="F309" i="12"/>
  <c r="F310" i="12"/>
  <c r="F311" i="12"/>
  <c r="F312" i="12"/>
  <c r="F276" i="12"/>
  <c r="F277" i="12"/>
  <c r="F278" i="12"/>
  <c r="F279" i="12"/>
  <c r="F280" i="12"/>
  <c r="F281" i="12"/>
  <c r="F282" i="12"/>
  <c r="F283" i="12"/>
  <c r="F284" i="12"/>
  <c r="F285" i="12"/>
  <c r="F286" i="12"/>
  <c r="F250" i="12"/>
  <c r="F251" i="12"/>
  <c r="F252" i="12"/>
  <c r="F253" i="12"/>
  <c r="F254" i="12"/>
  <c r="F255" i="12"/>
  <c r="F256" i="12"/>
  <c r="F257" i="12"/>
  <c r="F258" i="12"/>
  <c r="F259" i="12"/>
  <c r="F260" i="12"/>
  <c r="F224" i="12"/>
  <c r="F225" i="12"/>
  <c r="F226" i="12"/>
  <c r="F227" i="12"/>
  <c r="F228" i="12"/>
  <c r="F229" i="12"/>
  <c r="F230" i="12"/>
  <c r="F231" i="12"/>
  <c r="F232" i="12"/>
  <c r="F233" i="12"/>
  <c r="F234" i="12"/>
  <c r="F198" i="12"/>
  <c r="F199" i="12"/>
  <c r="F200" i="12"/>
  <c r="F201" i="12"/>
  <c r="F202" i="12"/>
  <c r="F203" i="12"/>
  <c r="F204" i="12"/>
  <c r="F205" i="12"/>
  <c r="F206" i="12"/>
  <c r="F207" i="12"/>
  <c r="F208" i="12"/>
  <c r="F172" i="12"/>
  <c r="F173" i="12"/>
  <c r="F174" i="12"/>
  <c r="F175" i="12"/>
  <c r="F176" i="12"/>
  <c r="F177" i="12"/>
  <c r="F178" i="12"/>
  <c r="F179" i="12"/>
  <c r="F180" i="12"/>
  <c r="F181" i="12"/>
  <c r="F182" i="12"/>
  <c r="F149" i="12"/>
  <c r="F150" i="12"/>
  <c r="F152" i="12"/>
  <c r="F153" i="12"/>
  <c r="F154" i="12"/>
  <c r="F155" i="12"/>
  <c r="F156" i="12"/>
  <c r="F120" i="12"/>
  <c r="F121" i="12"/>
  <c r="F122" i="12"/>
  <c r="F123" i="12"/>
  <c r="F124" i="12"/>
  <c r="H124" i="12" s="1"/>
  <c r="F125" i="12"/>
  <c r="F126" i="12"/>
  <c r="F127" i="12"/>
  <c r="F128" i="12"/>
  <c r="F129" i="12"/>
  <c r="F130" i="12"/>
  <c r="F94" i="12"/>
  <c r="F95" i="12"/>
  <c r="F96" i="12"/>
  <c r="F97" i="12"/>
  <c r="H97" i="12" s="1"/>
  <c r="F98" i="12"/>
  <c r="H98" i="12" s="1"/>
  <c r="F99" i="12"/>
  <c r="H99" i="12" s="1"/>
  <c r="F100" i="12"/>
  <c r="F101" i="12"/>
  <c r="F102" i="12"/>
  <c r="F103" i="12"/>
  <c r="F104" i="12"/>
  <c r="F68" i="12"/>
  <c r="F69" i="12"/>
  <c r="F70" i="12"/>
  <c r="F71" i="12"/>
  <c r="F72" i="12"/>
  <c r="H72" i="12" s="1"/>
  <c r="F73" i="12"/>
  <c r="F74" i="12"/>
  <c r="F75" i="12"/>
  <c r="F76" i="12"/>
  <c r="F77" i="12"/>
  <c r="F78" i="12"/>
  <c r="F42" i="12"/>
  <c r="F43" i="12"/>
  <c r="F44" i="12"/>
  <c r="F45" i="12"/>
  <c r="F46" i="12"/>
  <c r="F47" i="12"/>
  <c r="F48" i="12"/>
  <c r="F49" i="12"/>
  <c r="F50" i="12"/>
  <c r="F51" i="12"/>
  <c r="F52" i="12"/>
  <c r="F16" i="12"/>
  <c r="F17" i="12"/>
  <c r="F18" i="12"/>
  <c r="F19" i="12"/>
  <c r="F20" i="12"/>
  <c r="F21" i="12"/>
  <c r="F22" i="12"/>
  <c r="F23" i="12"/>
  <c r="F24" i="12"/>
  <c r="F25" i="12"/>
  <c r="F26" i="12"/>
  <c r="D47" i="11"/>
  <c r="D73" i="11"/>
  <c r="D99" i="11"/>
  <c r="D125" i="11"/>
  <c r="D151" i="11"/>
  <c r="D177" i="11"/>
  <c r="D203" i="11"/>
  <c r="D229" i="11"/>
  <c r="D255" i="11"/>
  <c r="D281" i="11"/>
  <c r="D307" i="11"/>
  <c r="D311" i="11"/>
  <c r="D285" i="11"/>
  <c r="D259" i="11"/>
  <c r="D233" i="11"/>
  <c r="D207" i="11"/>
  <c r="D181" i="11"/>
  <c r="D155" i="11"/>
  <c r="D129" i="11"/>
  <c r="D103" i="11"/>
  <c r="D77" i="11"/>
  <c r="D51" i="11"/>
  <c r="D25" i="11"/>
  <c r="H24" i="12" l="1"/>
  <c r="D24" i="12"/>
  <c r="H50" i="12"/>
  <c r="D50" i="12"/>
  <c r="H248" i="10" l="1"/>
  <c r="H225" i="10"/>
  <c r="H211" i="10" l="1"/>
  <c r="D46" i="12"/>
  <c r="D20" i="12"/>
  <c r="DA42" i="19" l="1"/>
  <c r="H257" i="10" l="1"/>
  <c r="H310" i="12"/>
  <c r="H309" i="12"/>
  <c r="H284" i="12"/>
  <c r="H283" i="12"/>
  <c r="DB42" i="23"/>
  <c r="H258" i="12" l="1"/>
  <c r="H257" i="12"/>
  <c r="H232" i="12"/>
  <c r="DB27" i="23" l="1"/>
  <c r="DB9" i="23" l="1"/>
  <c r="DB18" i="23"/>
  <c r="D310" i="12" l="1"/>
  <c r="D306" i="12"/>
  <c r="D280" i="12"/>
  <c r="D284" i="12"/>
  <c r="D254" i="12"/>
  <c r="D258" i="12"/>
  <c r="D232" i="12"/>
  <c r="D228" i="12"/>
  <c r="D206" i="12"/>
  <c r="H206" i="12"/>
  <c r="D202" i="12"/>
  <c r="H179" i="12"/>
  <c r="H76" i="12"/>
  <c r="D76" i="12"/>
  <c r="D72" i="12"/>
  <c r="H102" i="12"/>
  <c r="H128" i="12"/>
  <c r="D128" i="12"/>
  <c r="H175" i="12"/>
  <c r="D176" i="12"/>
  <c r="H180" i="12"/>
  <c r="D180" i="12"/>
  <c r="D150" i="12" l="1"/>
  <c r="H154" i="12"/>
  <c r="H153" i="12"/>
  <c r="H127" i="12"/>
  <c r="D154" i="12"/>
  <c r="D124" i="12" l="1"/>
  <c r="Q89" i="4"/>
  <c r="Q84" i="4"/>
  <c r="Q85" i="4"/>
  <c r="Q86" i="4"/>
  <c r="Q87" i="4"/>
  <c r="Q88" i="4"/>
  <c r="Q83" i="4"/>
  <c r="Q82" i="4"/>
  <c r="Q81" i="4"/>
  <c r="Q55" i="4" l="1"/>
  <c r="H101" i="12"/>
  <c r="D98" i="12"/>
  <c r="P121" i="5" l="1"/>
  <c r="O121" i="5"/>
  <c r="N121" i="5"/>
  <c r="M121" i="5"/>
  <c r="L121" i="5"/>
  <c r="K121" i="5"/>
  <c r="J121" i="5"/>
  <c r="I121" i="5"/>
  <c r="H121" i="5"/>
  <c r="G121" i="5"/>
  <c r="F121" i="5"/>
  <c r="E121" i="5"/>
  <c r="Q39" i="4" l="1"/>
  <c r="Q38" i="4"/>
  <c r="Q16" i="4"/>
  <c r="D21" i="11" l="1"/>
  <c r="Q32" i="4" l="1"/>
  <c r="Q15" i="4"/>
  <c r="P245" i="5" l="1"/>
  <c r="O245" i="5"/>
  <c r="N245" i="5"/>
  <c r="M245" i="5"/>
  <c r="L245" i="5"/>
  <c r="K245" i="5"/>
  <c r="J245" i="5"/>
  <c r="I245" i="5"/>
  <c r="H245" i="5"/>
  <c r="G245" i="5"/>
  <c r="F245" i="5"/>
  <c r="E245" i="5"/>
  <c r="P214" i="5"/>
  <c r="O214" i="5"/>
  <c r="N214" i="5"/>
  <c r="M214" i="5"/>
  <c r="L214" i="5"/>
  <c r="K214" i="5"/>
  <c r="J214" i="5"/>
  <c r="I214" i="5"/>
  <c r="H214" i="5"/>
  <c r="G214" i="5"/>
  <c r="F214" i="5"/>
  <c r="E214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P152" i="5"/>
  <c r="O152" i="5"/>
  <c r="N152" i="5"/>
  <c r="M152" i="5"/>
  <c r="L152" i="5"/>
  <c r="K152" i="5"/>
  <c r="J152" i="5"/>
  <c r="I152" i="5"/>
  <c r="H152" i="5"/>
  <c r="G152" i="5"/>
  <c r="F152" i="5"/>
  <c r="E152" i="5"/>
  <c r="P90" i="5"/>
  <c r="O90" i="5"/>
  <c r="N90" i="5"/>
  <c r="M90" i="5"/>
  <c r="L90" i="5"/>
  <c r="K90" i="5"/>
  <c r="J90" i="5"/>
  <c r="I90" i="5"/>
  <c r="H90" i="5"/>
  <c r="G90" i="5"/>
  <c r="F90" i="5"/>
  <c r="E90" i="5"/>
  <c r="F60" i="5"/>
  <c r="G60" i="5"/>
  <c r="H60" i="5"/>
  <c r="I60" i="5"/>
  <c r="J60" i="5"/>
  <c r="K60" i="5"/>
  <c r="L60" i="5"/>
  <c r="M60" i="5"/>
  <c r="N60" i="5"/>
  <c r="O60" i="5"/>
  <c r="P60" i="5"/>
  <c r="E60" i="5"/>
  <c r="M25" i="6"/>
  <c r="L25" i="6"/>
  <c r="K25" i="6"/>
  <c r="J25" i="6"/>
  <c r="I25" i="6"/>
  <c r="H25" i="6"/>
  <c r="G25" i="6"/>
  <c r="F25" i="6"/>
  <c r="E25" i="6"/>
  <c r="M51" i="6"/>
  <c r="L51" i="6"/>
  <c r="K51" i="6"/>
  <c r="J51" i="6"/>
  <c r="I51" i="6"/>
  <c r="H51" i="6"/>
  <c r="G51" i="6"/>
  <c r="F51" i="6"/>
  <c r="E51" i="6"/>
  <c r="M80" i="6"/>
  <c r="L80" i="6"/>
  <c r="K80" i="6"/>
  <c r="J80" i="6"/>
  <c r="I80" i="6"/>
  <c r="H80" i="6"/>
  <c r="G80" i="6"/>
  <c r="F80" i="6"/>
  <c r="E80" i="6"/>
  <c r="M107" i="6"/>
  <c r="L107" i="6"/>
  <c r="K107" i="6"/>
  <c r="J107" i="6"/>
  <c r="I107" i="6"/>
  <c r="H107" i="6"/>
  <c r="G107" i="6"/>
  <c r="F107" i="6"/>
  <c r="E107" i="6"/>
  <c r="M134" i="6"/>
  <c r="L134" i="6"/>
  <c r="K134" i="6"/>
  <c r="J134" i="6"/>
  <c r="I134" i="6"/>
  <c r="H134" i="6"/>
  <c r="G134" i="6"/>
  <c r="F134" i="6"/>
  <c r="E134" i="6"/>
  <c r="D204" i="8" l="1"/>
  <c r="D213" i="8"/>
  <c r="D117" i="8"/>
  <c r="H75" i="12"/>
  <c r="E161" i="6" l="1"/>
  <c r="F161" i="6"/>
  <c r="G161" i="6"/>
  <c r="H161" i="6"/>
  <c r="M161" i="6"/>
  <c r="L161" i="6"/>
  <c r="K161" i="6"/>
  <c r="J161" i="6"/>
  <c r="I161" i="6"/>
  <c r="H205" i="12" l="1"/>
  <c r="H231" i="12" l="1"/>
  <c r="H49" i="12" l="1"/>
  <c r="H23" i="12" l="1"/>
  <c r="D24" i="11" l="1"/>
  <c r="D50" i="11"/>
  <c r="D76" i="11"/>
  <c r="D102" i="11"/>
  <c r="D128" i="11"/>
  <c r="D154" i="11"/>
  <c r="D180" i="11"/>
  <c r="D206" i="11"/>
  <c r="D23" i="12" l="1"/>
  <c r="D49" i="12"/>
  <c r="D75" i="12"/>
  <c r="D101" i="12"/>
  <c r="D127" i="12"/>
  <c r="D153" i="12"/>
  <c r="D179" i="12"/>
  <c r="CH60" i="13" l="1"/>
  <c r="CH54" i="13"/>
  <c r="CH46" i="13"/>
  <c r="CH40" i="13"/>
  <c r="CH35" i="13" s="1"/>
  <c r="CH30" i="13"/>
  <c r="CH27" i="13"/>
  <c r="CH22" i="13"/>
  <c r="CH15" i="13"/>
  <c r="CH21" i="13" l="1"/>
  <c r="CH12" i="13" s="1"/>
  <c r="CH67" i="13" s="1"/>
  <c r="CH15" i="19" l="1"/>
  <c r="CH22" i="19"/>
  <c r="CH40" i="19"/>
  <c r="CH35" i="19" s="1"/>
  <c r="CH46" i="19"/>
  <c r="CH54" i="19" l="1"/>
  <c r="CH27" i="19"/>
  <c r="CH21" i="19" s="1"/>
  <c r="CH12" i="19" s="1"/>
  <c r="H278" i="12" l="1"/>
  <c r="D208" i="12" l="1"/>
  <c r="D231" i="12" l="1"/>
  <c r="D257" i="12"/>
  <c r="D283" i="12"/>
  <c r="D309" i="12"/>
  <c r="D310" i="11"/>
  <c r="D284" i="11"/>
  <c r="D258" i="11"/>
  <c r="D232" i="11"/>
  <c r="D234" i="11"/>
  <c r="D205" i="12" l="1"/>
  <c r="BG25" i="20" l="1"/>
  <c r="CH60" i="19" l="1"/>
  <c r="CH30" i="19"/>
  <c r="D43" i="12" l="1"/>
  <c r="D17" i="12"/>
  <c r="D18" i="11"/>
  <c r="D44" i="11"/>
  <c r="H234" i="12" l="1"/>
  <c r="H233" i="12"/>
  <c r="H230" i="12"/>
  <c r="H229" i="12"/>
  <c r="H227" i="12"/>
  <c r="H226" i="12"/>
  <c r="H225" i="12"/>
  <c r="H224" i="12"/>
  <c r="F223" i="12"/>
  <c r="H223" i="12" s="1"/>
  <c r="H208" i="12"/>
  <c r="H207" i="12"/>
  <c r="H204" i="12"/>
  <c r="H203" i="12"/>
  <c r="H201" i="12"/>
  <c r="H200" i="12"/>
  <c r="H199" i="12"/>
  <c r="H198" i="12"/>
  <c r="F197" i="12"/>
  <c r="H197" i="12" s="1"/>
  <c r="H182" i="12"/>
  <c r="H181" i="12"/>
  <c r="H178" i="12"/>
  <c r="H177" i="12"/>
  <c r="H174" i="12"/>
  <c r="H173" i="12"/>
  <c r="H172" i="12"/>
  <c r="F171" i="12"/>
  <c r="H171" i="12" s="1"/>
  <c r="H156" i="12"/>
  <c r="H155" i="12"/>
  <c r="H152" i="12"/>
  <c r="H151" i="12"/>
  <c r="H149" i="12"/>
  <c r="H148" i="12"/>
  <c r="H147" i="12"/>
  <c r="H146" i="12"/>
  <c r="H145" i="12"/>
  <c r="H130" i="12"/>
  <c r="H129" i="12"/>
  <c r="H126" i="12"/>
  <c r="H122" i="12"/>
  <c r="H121" i="12"/>
  <c r="H120" i="12"/>
  <c r="F119" i="12"/>
  <c r="H119" i="12" s="1"/>
  <c r="H104" i="12"/>
  <c r="H103" i="12"/>
  <c r="H100" i="12"/>
  <c r="H96" i="12"/>
  <c r="H95" i="12"/>
  <c r="H94" i="12"/>
  <c r="F93" i="12"/>
  <c r="H93" i="12" s="1"/>
  <c r="H78" i="12"/>
  <c r="H77" i="12"/>
  <c r="H74" i="12"/>
  <c r="H73" i="12"/>
  <c r="H70" i="12"/>
  <c r="H69" i="12"/>
  <c r="H68" i="12"/>
  <c r="F67" i="12"/>
  <c r="H67" i="12" s="1"/>
  <c r="H52" i="12"/>
  <c r="H51" i="12"/>
  <c r="H48" i="12"/>
  <c r="H43" i="12"/>
  <c r="H42" i="12"/>
  <c r="F41" i="12"/>
  <c r="H41" i="12" s="1"/>
  <c r="H16" i="12"/>
  <c r="H17" i="12"/>
  <c r="H18" i="12"/>
  <c r="H19" i="12"/>
  <c r="H21" i="12"/>
  <c r="H22" i="12"/>
  <c r="H25" i="12"/>
  <c r="H26" i="12"/>
  <c r="F15" i="12"/>
  <c r="H15" i="12" s="1"/>
  <c r="D152" i="12"/>
  <c r="D126" i="12"/>
  <c r="D100" i="12"/>
  <c r="D74" i="12"/>
  <c r="D48" i="12"/>
  <c r="D22" i="12"/>
  <c r="D23" i="11"/>
  <c r="D49" i="11"/>
  <c r="D75" i="11"/>
  <c r="D101" i="11"/>
  <c r="D127" i="11"/>
  <c r="D153" i="11"/>
  <c r="H280" i="10" l="1"/>
  <c r="H271" i="10"/>
  <c r="D271" i="10"/>
  <c r="D285" i="8"/>
  <c r="D276" i="8"/>
  <c r="H312" i="12"/>
  <c r="D312" i="12"/>
  <c r="H311" i="12"/>
  <c r="D311" i="12"/>
  <c r="H308" i="12"/>
  <c r="D308" i="12"/>
  <c r="H307" i="12"/>
  <c r="D307" i="12"/>
  <c r="H305" i="12"/>
  <c r="D305" i="12"/>
  <c r="H304" i="12"/>
  <c r="D304" i="12"/>
  <c r="H303" i="12"/>
  <c r="D303" i="12"/>
  <c r="H302" i="12"/>
  <c r="F301" i="12"/>
  <c r="H301" i="12" s="1"/>
  <c r="D313" i="11"/>
  <c r="D312" i="11"/>
  <c r="D309" i="11"/>
  <c r="D308" i="11"/>
  <c r="D306" i="11"/>
  <c r="D305" i="11"/>
  <c r="D304" i="11"/>
  <c r="D286" i="8" l="1"/>
  <c r="H281" i="10"/>
  <c r="D280" i="10"/>
  <c r="D281" i="10" s="1"/>
  <c r="H276" i="12"/>
  <c r="H277" i="12"/>
  <c r="H279" i="12"/>
  <c r="H281" i="12"/>
  <c r="H282" i="12"/>
  <c r="H285" i="12"/>
  <c r="H286" i="12"/>
  <c r="F275" i="12"/>
  <c r="H275" i="12" s="1"/>
  <c r="D286" i="12"/>
  <c r="D285" i="12"/>
  <c r="D282" i="12"/>
  <c r="D281" i="12"/>
  <c r="D279" i="12"/>
  <c r="D278" i="12"/>
  <c r="D277" i="12"/>
  <c r="D248" i="10"/>
  <c r="D261" i="8"/>
  <c r="D257" i="10" l="1"/>
  <c r="D258" i="10" s="1"/>
  <c r="H258" i="10"/>
  <c r="D287" i="11" l="1"/>
  <c r="D286" i="11"/>
  <c r="D283" i="11"/>
  <c r="D282" i="11"/>
  <c r="D280" i="11"/>
  <c r="D279" i="11"/>
  <c r="D278" i="11"/>
  <c r="D252" i="8"/>
  <c r="D262" i="8" s="1"/>
  <c r="H234" i="10" l="1"/>
  <c r="H235" i="10" s="1"/>
  <c r="D225" i="10"/>
  <c r="H260" i="12"/>
  <c r="D260" i="12"/>
  <c r="H259" i="12"/>
  <c r="D259" i="12"/>
  <c r="H256" i="12"/>
  <c r="D256" i="12"/>
  <c r="H255" i="12"/>
  <c r="D255" i="12"/>
  <c r="H253" i="12"/>
  <c r="D253" i="12"/>
  <c r="H252" i="12"/>
  <c r="D252" i="12"/>
  <c r="H251" i="12"/>
  <c r="D251" i="12"/>
  <c r="H250" i="12"/>
  <c r="F249" i="12"/>
  <c r="H249" i="12" s="1"/>
  <c r="D234" i="12" l="1"/>
  <c r="D233" i="12"/>
  <c r="D230" i="12"/>
  <c r="D229" i="12"/>
  <c r="D227" i="12"/>
  <c r="D226" i="12"/>
  <c r="D225" i="12"/>
  <c r="H202" i="10"/>
  <c r="H212" i="10" s="1"/>
  <c r="D202" i="10"/>
  <c r="D237" i="8"/>
  <c r="D261" i="11"/>
  <c r="D260" i="11"/>
  <c r="D257" i="11"/>
  <c r="D256" i="11"/>
  <c r="D254" i="11"/>
  <c r="D253" i="11"/>
  <c r="D252" i="11"/>
  <c r="D228" i="8" l="1"/>
  <c r="D238" i="8" s="1"/>
  <c r="D234" i="10" s="1"/>
  <c r="D235" i="10" s="1"/>
  <c r="D179" i="11" l="1"/>
  <c r="H165" i="10"/>
  <c r="H188" i="10"/>
  <c r="H179" i="10"/>
  <c r="D179" i="10"/>
  <c r="H142" i="10"/>
  <c r="D141" i="8"/>
  <c r="D142" i="10" s="1"/>
  <c r="D165" i="8"/>
  <c r="D165" i="10" s="1"/>
  <c r="D189" i="8"/>
  <c r="D180" i="8"/>
  <c r="D207" i="12"/>
  <c r="D204" i="12"/>
  <c r="D203" i="12"/>
  <c r="D201" i="12"/>
  <c r="D200" i="12"/>
  <c r="D199" i="12"/>
  <c r="D190" i="8" l="1"/>
  <c r="D211" i="10"/>
  <c r="D212" i="10" s="1"/>
  <c r="D188" i="10"/>
  <c r="D189" i="10" s="1"/>
  <c r="H189" i="10"/>
  <c r="D235" i="11" l="1"/>
  <c r="D231" i="11"/>
  <c r="D230" i="11"/>
  <c r="D228" i="11"/>
  <c r="D227" i="11"/>
  <c r="D226" i="11"/>
  <c r="H133" i="10" l="1"/>
  <c r="H143" i="10" s="1"/>
  <c r="D133" i="10"/>
  <c r="D132" i="8"/>
  <c r="D142" i="8" s="1"/>
  <c r="D178" i="12"/>
  <c r="D156" i="12"/>
  <c r="D155" i="12"/>
  <c r="D151" i="12"/>
  <c r="D149" i="12"/>
  <c r="D148" i="12"/>
  <c r="D147" i="12"/>
  <c r="D205" i="11"/>
  <c r="D143" i="10" l="1"/>
  <c r="D183" i="11"/>
  <c r="D182" i="11"/>
  <c r="D178" i="11"/>
  <c r="D176" i="11"/>
  <c r="D175" i="11"/>
  <c r="D174" i="11"/>
  <c r="D209" i="11" l="1"/>
  <c r="D208" i="11"/>
  <c r="D204" i="11"/>
  <c r="D202" i="11"/>
  <c r="D201" i="11"/>
  <c r="D200" i="11"/>
  <c r="D156" i="8"/>
  <c r="D166" i="8" l="1"/>
  <c r="BG25" i="14"/>
  <c r="H119" i="10"/>
  <c r="H95" i="10"/>
  <c r="H71" i="10"/>
  <c r="H47" i="10"/>
  <c r="H23" i="10"/>
  <c r="H14" i="10" s="1"/>
  <c r="D69" i="8"/>
  <c r="D71" i="10" s="1"/>
  <c r="D93" i="8"/>
  <c r="D95" i="10" s="1"/>
  <c r="D46" i="8"/>
  <c r="D47" i="10" s="1"/>
  <c r="D22" i="8"/>
  <c r="D13" i="8" s="1"/>
  <c r="D104" i="12"/>
  <c r="D103" i="12"/>
  <c r="D99" i="12"/>
  <c r="D97" i="12"/>
  <c r="D96" i="12"/>
  <c r="D95" i="12"/>
  <c r="D130" i="12"/>
  <c r="D129" i="12"/>
  <c r="D125" i="12"/>
  <c r="D123" i="12"/>
  <c r="D122" i="12"/>
  <c r="D121" i="12"/>
  <c r="D182" i="12"/>
  <c r="D181" i="12"/>
  <c r="D177" i="12"/>
  <c r="D175" i="12"/>
  <c r="D174" i="12"/>
  <c r="D173" i="12"/>
  <c r="D78" i="12"/>
  <c r="D77" i="12"/>
  <c r="D73" i="12"/>
  <c r="D71" i="12"/>
  <c r="D70" i="12"/>
  <c r="D69" i="12"/>
  <c r="D52" i="12"/>
  <c r="D51" i="12"/>
  <c r="D47" i="12"/>
  <c r="D45" i="12"/>
  <c r="D44" i="12"/>
  <c r="D26" i="12"/>
  <c r="D25" i="12"/>
  <c r="D21" i="12"/>
  <c r="D19" i="12"/>
  <c r="D18" i="12"/>
  <c r="D157" i="11"/>
  <c r="D156" i="11"/>
  <c r="D152" i="11"/>
  <c r="D150" i="11"/>
  <c r="D149" i="11"/>
  <c r="D148" i="11"/>
  <c r="D131" i="11"/>
  <c r="D130" i="11"/>
  <c r="D126" i="11"/>
  <c r="D124" i="11"/>
  <c r="D123" i="11"/>
  <c r="D122" i="11"/>
  <c r="D105" i="11"/>
  <c r="D104" i="11"/>
  <c r="D100" i="11"/>
  <c r="D98" i="11"/>
  <c r="D97" i="11"/>
  <c r="D96" i="11"/>
  <c r="D79" i="11"/>
  <c r="D78" i="11"/>
  <c r="D74" i="11"/>
  <c r="D72" i="11"/>
  <c r="D71" i="11"/>
  <c r="D70" i="11"/>
  <c r="D53" i="11"/>
  <c r="D52" i="11"/>
  <c r="D48" i="11"/>
  <c r="D46" i="11"/>
  <c r="D45" i="11"/>
  <c r="D27" i="11"/>
  <c r="D26" i="11"/>
  <c r="D22" i="11"/>
  <c r="D20" i="11"/>
  <c r="D19" i="11"/>
  <c r="D37" i="8"/>
  <c r="D60" i="8"/>
  <c r="D84" i="8"/>
  <c r="D108" i="8"/>
  <c r="H156" i="10"/>
  <c r="H166" i="10" s="1"/>
  <c r="D156" i="10"/>
  <c r="D166" i="10" s="1"/>
  <c r="H110" i="10"/>
  <c r="D110" i="10"/>
  <c r="H86" i="10"/>
  <c r="D86" i="10"/>
  <c r="H62" i="10"/>
  <c r="D62" i="10"/>
  <c r="H38" i="10"/>
  <c r="D38" i="10"/>
  <c r="D14" i="10"/>
  <c r="H48" i="10" l="1"/>
  <c r="D48" i="10"/>
  <c r="H120" i="10"/>
  <c r="H24" i="10"/>
  <c r="D96" i="10"/>
  <c r="D72" i="10"/>
  <c r="H96" i="10"/>
  <c r="D119" i="10"/>
  <c r="D120" i="10" s="1"/>
  <c r="D118" i="8"/>
  <c r="D94" i="8"/>
  <c r="H72" i="10"/>
  <c r="D23" i="8"/>
  <c r="D47" i="8"/>
  <c r="D23" i="10"/>
  <c r="D24" i="10" s="1"/>
  <c r="D70" i="8"/>
  <c r="D214" i="8" l="1"/>
</calcChain>
</file>

<file path=xl/sharedStrings.xml><?xml version="1.0" encoding="utf-8"?>
<sst xmlns="http://schemas.openxmlformats.org/spreadsheetml/2006/main" count="6651" uniqueCount="702">
  <si>
    <t>Информация об условиях, на которых осуществляется оказание 
регулируемых услуг по транспортировке газа</t>
  </si>
  <si>
    <t>Форма 2</t>
  </si>
  <si>
    <t xml:space="preserve">по газораспределительным сетям </t>
  </si>
  <si>
    <t>№</t>
  </si>
  <si>
    <t>1</t>
  </si>
  <si>
    <t>2</t>
  </si>
  <si>
    <t>3</t>
  </si>
  <si>
    <t>4</t>
  </si>
  <si>
    <t>Раскрываемая информация</t>
  </si>
  <si>
    <t>Сведения о сроках направления заявки на заключение договора</t>
  </si>
  <si>
    <t>Место размещения сведений в информационно-коммуникационной сети "Интернет"</t>
  </si>
  <si>
    <t>Заявка на заключение договора транспортировки газа</t>
  </si>
  <si>
    <t>Договор на оказание услуг по транспортировке газа в транзитном потоке газораспределительной организации/потребителю</t>
  </si>
  <si>
    <t>(наименование субъекта естественной монополии)</t>
  </si>
  <si>
    <t>Приложение 7</t>
  </si>
  <si>
    <t>к Приказу 38/19 от 18.01.2019г.</t>
  </si>
  <si>
    <t>ООО Индустриальный Парк "Станкомаш"</t>
  </si>
  <si>
    <t>-    по договорам, заключаемым на срок до одного года, - не позднее чем за месяц и не ранее чем за три месяца до указанной в заявке даты начала транспортировки;</t>
  </si>
  <si>
    <t>-    по договорам, заключаемым на срок более одного года и до пяти лет, - не позднее чем за три месяца и не ранее чем за один год до начала года, в котором начнется транспортировка;</t>
  </si>
  <si>
    <t>-    по договорам, заключаемым на срок более пяти лет, - не позднее чем за шесть месяцев и не ранее чем за три года до начала года, в котором начнется транспортировка.</t>
  </si>
  <si>
    <t>Информация о способах приобретения, стоимости и объемах товаров, необходимых для оказания услуг</t>
  </si>
  <si>
    <t xml:space="preserve">по транспортировке газа по трубопроводам </t>
  </si>
  <si>
    <t>Дата закупки</t>
  </si>
  <si>
    <t>Способ осуществления закупки</t>
  </si>
  <si>
    <t>Предмет закупки</t>
  </si>
  <si>
    <t>Цена за единицу товара, работ, услуг (тыс. руб.)</t>
  </si>
  <si>
    <t>Единица измерения</t>
  </si>
  <si>
    <t>Количество (объем товаров, работ, услуг)</t>
  </si>
  <si>
    <t>Сумма закупки (товаров, работ, услуг) (тыс. руб.)</t>
  </si>
  <si>
    <t>Поставщик (подрядная организация)</t>
  </si>
  <si>
    <t>Реквизиты документа</t>
  </si>
  <si>
    <t>Конкурентные закупки</t>
  </si>
  <si>
    <t>Неконкурентная закупка</t>
  </si>
  <si>
    <t>Торги</t>
  </si>
  <si>
    <t>Иной способ, установленный положением о закупке</t>
  </si>
  <si>
    <t>конкурс</t>
  </si>
  <si>
    <t>аукцион</t>
  </si>
  <si>
    <t>запрос котировок</t>
  </si>
  <si>
    <t>запрос предложений</t>
  </si>
  <si>
    <t>единственный поставщик (исполнитель, подрядчик)</t>
  </si>
  <si>
    <t>иное</t>
  </si>
  <si>
    <t>открытый конкурс</t>
  </si>
  <si>
    <t>конкурс в электронной форме</t>
  </si>
  <si>
    <t>закрытый конкурс</t>
  </si>
  <si>
    <t>открытый аукцион</t>
  </si>
  <si>
    <t>аукцион в электронной форме</t>
  </si>
  <si>
    <t>закрытый аукцион</t>
  </si>
  <si>
    <t>запрос котировок в электронной форме</t>
  </si>
  <si>
    <t>закрытый запрос котировок</t>
  </si>
  <si>
    <t>запрос предложений в электронной форме</t>
  </si>
  <si>
    <t>закрытый запрос предложений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</si>
  <si>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</si>
  <si>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</si>
  <si>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</si>
  <si>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</si>
  <si>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</si>
  <si>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</si>
  <si>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</si>
  <si>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</si>
  <si>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</si>
  <si>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</si>
  <si>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</si>
  <si>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</si>
  <si>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</si>
  <si>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</si>
  <si>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</si>
  <si>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</si>
  <si>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</si>
  <si>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</si>
  <si>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Форма 3</t>
  </si>
  <si>
    <t>(технологическом присоединении) к газораспределительным сетям</t>
  </si>
  <si>
    <t>(наименование зоны обслуживания/обособленной системы)</t>
  </si>
  <si>
    <t>Номер по порядку</t>
  </si>
  <si>
    <t>Категория заявителей</t>
  </si>
  <si>
    <t>Количество отклонённых заявок</t>
  </si>
  <si>
    <t xml:space="preserve">Количество выполненных присоединений </t>
  </si>
  <si>
    <t>количество, шт.</t>
  </si>
  <si>
    <r>
      <t>объём, м</t>
    </r>
    <r>
      <rPr>
        <sz val="8"/>
        <rFont val="Arial"/>
        <family val="2"/>
        <charset val="204"/>
      </rPr>
      <t>³</t>
    </r>
    <r>
      <rPr>
        <sz val="8"/>
        <rFont val="Times New Roman"/>
        <family val="1"/>
        <charset val="204"/>
      </rPr>
      <t>/час</t>
    </r>
  </si>
  <si>
    <t>причина отклонения</t>
  </si>
  <si>
    <t>непредставление документов</t>
  </si>
  <si>
    <t>отсутствие технической возможности</t>
  </si>
  <si>
    <t>в сетях исполнителя</t>
  </si>
  <si>
    <t>в технологически связанных с сетью газораспределения исполнителя сетях газораспределения</t>
  </si>
  <si>
    <t>I категория</t>
  </si>
  <si>
    <t>физическое лицо</t>
  </si>
  <si>
    <t>плата</t>
  </si>
  <si>
    <t>стандартизованные ставки</t>
  </si>
  <si>
    <t>юридическое лицо</t>
  </si>
  <si>
    <t>II категория</t>
  </si>
  <si>
    <t>III категория</t>
  </si>
  <si>
    <r>
      <t>максимальный часовой расход газа более 500 м</t>
    </r>
    <r>
      <rPr>
        <sz val="8"/>
        <rFont val="Arial"/>
        <family val="2"/>
        <charset val="204"/>
      </rPr>
      <t>³</t>
    </r>
    <r>
      <rPr>
        <sz val="8"/>
        <rFont val="Times New Roman"/>
        <family val="1"/>
        <charset val="204"/>
      </rPr>
      <t xml:space="preserve"> и давлением свыше 0,6 МПа</t>
    </r>
  </si>
  <si>
    <t>проведение лесоустроительных работ</t>
  </si>
  <si>
    <t>врезка в газопроводы диаметром более 250 мм под давлением не менее 0,3 МПа</t>
  </si>
  <si>
    <t>переход через водные преграды</t>
  </si>
  <si>
    <t>прокладка газопроводов по болотам, в скальных породах, охраняемых территориях</t>
  </si>
  <si>
    <t>прокладка газопровода длиной более 30 м и диаметром более 158 мм бестраншейным способом</t>
  </si>
  <si>
    <t>Итого:</t>
  </si>
  <si>
    <r>
      <t>В ____</t>
    </r>
    <r>
      <rPr>
        <u/>
        <sz val="12"/>
        <rFont val="Times New Roman"/>
        <family val="1"/>
        <charset val="204"/>
      </rPr>
      <t>г. Челябинск___________________________________________</t>
    </r>
  </si>
  <si>
    <r>
      <rPr>
        <b/>
        <u/>
        <sz val="12"/>
        <rFont val="Times New Roman"/>
        <family val="1"/>
        <charset val="204"/>
      </rPr>
      <t xml:space="preserve">Общество с ограниченной ответственностью Индустриальный Парк "Станкомаш"  </t>
    </r>
    <r>
      <rPr>
        <u/>
        <sz val="12"/>
        <rFont val="Times New Roman"/>
        <family val="1"/>
        <charset val="204"/>
      </rPr>
      <t>(ООО "Индустриальный Парк "Станкомаш")</t>
    </r>
  </si>
  <si>
    <t>Количество                                               заключённых                                   договоров</t>
  </si>
  <si>
    <t>Количество поступивших                          заявок</t>
  </si>
  <si>
    <t>Количество поступивших запросов</t>
  </si>
  <si>
    <t>Количество выданных технических условий</t>
  </si>
  <si>
    <t>Количество отклонённых запросов о выдаче технических условий</t>
  </si>
  <si>
    <t>отсутствие документов</t>
  </si>
  <si>
    <t>отсутствие в программе газификации</t>
  </si>
  <si>
    <t>Объект капитального строительства</t>
  </si>
  <si>
    <t>Объект сети газораспределения</t>
  </si>
  <si>
    <t>Информация о регистрации и ходе реализации запросов о предоставлении технических условий на подключение</t>
  </si>
  <si>
    <t>Информация
о регистрации и ходе реализации заявок на доступ к услугам
по транспортировке газа по газораспределительным сетям</t>
  </si>
  <si>
    <t>к приказу ФАС России
от 18.01.2019 № 38/19</t>
  </si>
  <si>
    <t>Количество удовлетворенных заявок, штук</t>
  </si>
  <si>
    <t>Количество заявок, находящихся на рассмотрении, штук</t>
  </si>
  <si>
    <t>в связи с отсутствием технической возможности</t>
  </si>
  <si>
    <t>в связи с отсутствием документов</t>
  </si>
  <si>
    <t>Количество поступивших заявок, штук</t>
  </si>
  <si>
    <t>Точка входа в газораспреде-лительную сеть</t>
  </si>
  <si>
    <t>в   г. Челябинск</t>
  </si>
  <si>
    <t>Количество отклоненных заявок, штук</t>
  </si>
  <si>
    <r>
      <rPr>
        <b/>
        <u/>
        <sz val="12"/>
        <rFont val="Times New Roman"/>
        <family val="1"/>
        <charset val="204"/>
      </rPr>
      <t xml:space="preserve">Общество с ограниченной ответственностью Индустриальный Парк "Станкомаш"                                                                                                                  </t>
    </r>
    <r>
      <rPr>
        <u/>
        <sz val="12"/>
        <rFont val="Times New Roman"/>
        <family val="1"/>
        <charset val="204"/>
      </rPr>
      <t>(ООО "Индустриальный Парк "Станкомаш")</t>
    </r>
  </si>
  <si>
    <t>ООО "Индустриальный Парк "Станкомаш"</t>
  </si>
  <si>
    <t>ГРП</t>
  </si>
  <si>
    <t>Наименование газораспределительной сети</t>
  </si>
  <si>
    <t>Газораспределительная сеть                                                                 ООО Индустриальный Парк "Станкомаш" г.Челябинск</t>
  </si>
  <si>
    <t>Приложение № 5</t>
  </si>
  <si>
    <t>Транзитный тариф</t>
  </si>
  <si>
    <t>8 группа (население)</t>
  </si>
  <si>
    <t>7 группа</t>
  </si>
  <si>
    <t>6 группа</t>
  </si>
  <si>
    <t>5 группа</t>
  </si>
  <si>
    <t>4 группа</t>
  </si>
  <si>
    <t>3 группа</t>
  </si>
  <si>
    <t>2 группа</t>
  </si>
  <si>
    <t>1 группа</t>
  </si>
  <si>
    <t>Дифференцированный тариф всего, в том числе:</t>
  </si>
  <si>
    <r>
      <t>Объемы газа в соответствии 
с удовлетворенными заявками, тыс. м</t>
    </r>
    <r>
      <rPr>
        <vertAlign val="superscript"/>
        <sz val="9"/>
        <rFont val="Times New Roman"/>
        <family val="1"/>
        <charset val="204"/>
      </rPr>
      <t>3</t>
    </r>
  </si>
  <si>
    <t>Группа потребления</t>
  </si>
  <si>
    <t xml:space="preserve"> год</t>
  </si>
  <si>
    <t>за 20</t>
  </si>
  <si>
    <t>Информация о наличии (отсутствии) технической возможности доступа 
к регулируемым услугам по транспортировке газа по газораспределительным сетям 
(с детализацией по группам газопотребления)</t>
  </si>
  <si>
    <t>Форма 7</t>
  </si>
  <si>
    <t>Приложение № 4</t>
  </si>
  <si>
    <t xml:space="preserve">Информация о тарифах </t>
  </si>
  <si>
    <t xml:space="preserve"> на услуги по транспортировке газа</t>
  </si>
  <si>
    <t xml:space="preserve">по газораспределительным сетям на территории </t>
  </si>
  <si>
    <t>(наименование субъекта Российской Федерации)</t>
  </si>
  <si>
    <t>в</t>
  </si>
  <si>
    <t>Реквизиты приказа федерального органа исполнительной власти в области регулирования тарифов об установлении тарифа по газораспределительным сетям</t>
  </si>
  <si>
    <t>от</t>
  </si>
  <si>
    <t>767/18</t>
  </si>
  <si>
    <t>07.06.2019</t>
  </si>
  <si>
    <r>
      <t>Тарифы на услуги по транспортировке газа по газораспределительным сетям (руб./1000 м</t>
    </r>
    <r>
      <rPr>
        <vertAlign val="superscript"/>
        <sz val="9"/>
        <rFont val="Times New Roman"/>
        <family val="1"/>
        <charset val="204"/>
      </rPr>
      <t>3</t>
    </r>
    <r>
      <rPr>
        <sz val="9"/>
        <rFont val="Times New Roman"/>
        <family val="1"/>
        <charset val="204"/>
      </rPr>
      <t>) по группам потребителей с объемом потребления газа (млн. м</t>
    </r>
    <r>
      <rPr>
        <vertAlign val="superscript"/>
        <sz val="9"/>
        <rFont val="Times New Roman"/>
        <family val="1"/>
        <charset val="204"/>
      </rPr>
      <t>3</t>
    </r>
    <r>
      <rPr>
        <sz val="9"/>
        <rFont val="Times New Roman"/>
        <family val="1"/>
        <charset val="204"/>
      </rPr>
      <t>/год)</t>
    </r>
  </si>
  <si>
    <r>
      <t>Тариф на услуги
по транспортировке газа
в транзитном потоке
(руб./1000 м</t>
    </r>
    <r>
      <rPr>
        <vertAlign val="superscript"/>
        <sz val="9"/>
        <rFont val="Times New Roman"/>
        <family val="1"/>
        <charset val="204"/>
      </rPr>
      <t>3</t>
    </r>
    <r>
      <rPr>
        <sz val="9"/>
        <rFont val="Times New Roman"/>
        <family val="1"/>
        <charset val="204"/>
      </rPr>
      <t>)</t>
    </r>
  </si>
  <si>
    <t>свыше
500</t>
  </si>
  <si>
    <t>от 100 до 500 включительно</t>
  </si>
  <si>
    <t>от 10 до 100 включительно</t>
  </si>
  <si>
    <t>от 1 до 10 включительно</t>
  </si>
  <si>
    <t>от 0,1 до 1 включительно</t>
  </si>
  <si>
    <t>от 0,01 до 0,1 включительно</t>
  </si>
  <si>
    <t>до 0,01 включительно</t>
  </si>
  <si>
    <t>население</t>
  </si>
  <si>
    <t>13.07.2018</t>
  </si>
  <si>
    <t>по</t>
  </si>
  <si>
    <t>30.06.2019</t>
  </si>
  <si>
    <t>-</t>
  </si>
  <si>
    <t>01.07.2019</t>
  </si>
  <si>
    <t>30.06.2020</t>
  </si>
  <si>
    <t>01.07.2020</t>
  </si>
  <si>
    <t>30.06.2021</t>
  </si>
  <si>
    <t>01.07.2021</t>
  </si>
  <si>
    <t>30.06.2022</t>
  </si>
  <si>
    <t>01.07.2022</t>
  </si>
  <si>
    <t>г. Челябинск</t>
  </si>
  <si>
    <t>Приложение 10</t>
  </si>
  <si>
    <t>Индивидуальный проект</t>
  </si>
  <si>
    <t xml:space="preserve">Приложение № 6 </t>
  </si>
  <si>
    <t>№ п/п</t>
  </si>
  <si>
    <t>Наименование потребителя</t>
  </si>
  <si>
    <t>ООО "БВК"</t>
  </si>
  <si>
    <t>ООО "Модерн-Гласс"</t>
  </si>
  <si>
    <t>АО "ТНН"</t>
  </si>
  <si>
    <t>АО "РЭД"</t>
  </si>
  <si>
    <t>Форма 6</t>
  </si>
  <si>
    <t>ИП Первухин Л.В.</t>
  </si>
  <si>
    <t>ООО "КРУГ"</t>
  </si>
  <si>
    <t xml:space="preserve">ООО Индустриальный Парк "Станкомаш" </t>
  </si>
  <si>
    <t>ПЛАН</t>
  </si>
  <si>
    <t>ФАКТ</t>
  </si>
  <si>
    <t>ООО "Лизард"</t>
  </si>
  <si>
    <t>ООО "Научно-производственный центр гидроавтоматики"</t>
  </si>
  <si>
    <r>
      <t>Объемы газа в соответствии с поступившими заявками, тыс. м</t>
    </r>
    <r>
      <rPr>
        <vertAlign val="superscript"/>
        <sz val="9"/>
        <rFont val="Times New Roman"/>
        <family val="1"/>
        <charset val="204"/>
      </rPr>
      <t>3</t>
    </r>
  </si>
  <si>
    <t xml:space="preserve"> </t>
  </si>
  <si>
    <t>Приложение № 1</t>
  </si>
  <si>
    <t>Челябинской области</t>
  </si>
  <si>
    <t>Информация об основных показателях финансово-хозяйственной деятельности</t>
  </si>
  <si>
    <t>в сфере оказания услуг по транспортировке газа по газораспределительным</t>
  </si>
  <si>
    <t>сетям на территории</t>
  </si>
  <si>
    <t>Наименование показателя</t>
  </si>
  <si>
    <t>Единицы измерения</t>
  </si>
  <si>
    <t>Всего</t>
  </si>
  <si>
    <t>Расходы на транспортировку газа по данным бухгалтерского учета всего, в том числе:</t>
  </si>
  <si>
    <t>тыс. руб.</t>
  </si>
  <si>
    <t>1.1</t>
  </si>
  <si>
    <t>Фонд оплаты труда</t>
  </si>
  <si>
    <t>1.2</t>
  </si>
  <si>
    <t>Отчисление на уплату страховых взносов</t>
  </si>
  <si>
    <t>1.3</t>
  </si>
  <si>
    <t>Материальные затраты, в том числе:</t>
  </si>
  <si>
    <t>1.3.1</t>
  </si>
  <si>
    <t>сырье и материалы</t>
  </si>
  <si>
    <t>1.3.2</t>
  </si>
  <si>
    <t>газ на собственные и технологические нужды</t>
  </si>
  <si>
    <t>1.3.3</t>
  </si>
  <si>
    <t>технологические и эксплуатационные потери</t>
  </si>
  <si>
    <t>1.3.4</t>
  </si>
  <si>
    <t>прочие</t>
  </si>
  <si>
    <t>1.4</t>
  </si>
  <si>
    <t>Амортизация основных средств</t>
  </si>
  <si>
    <t>1.5</t>
  </si>
  <si>
    <t>Прочие затраты, в том числе:</t>
  </si>
  <si>
    <t>1.5.1</t>
  </si>
  <si>
    <t>Арендная плата (лизинг), в том числе:</t>
  </si>
  <si>
    <t>1.5.1.1</t>
  </si>
  <si>
    <t>аренда (лизинг) здания, транспорта</t>
  </si>
  <si>
    <t>1.5.1.2</t>
  </si>
  <si>
    <t>аренда газопроводов у юридических и физических лиц</t>
  </si>
  <si>
    <t>1.5.1.3</t>
  </si>
  <si>
    <t>аренда (концессия) газопроводов, находящихся в государственной и муниципальной собственности</t>
  </si>
  <si>
    <t>1.5.1.4</t>
  </si>
  <si>
    <t>аренда земельного участка</t>
  </si>
  <si>
    <t>1.5.2</t>
  </si>
  <si>
    <t>Страховые платежи, в том числе:</t>
  </si>
  <si>
    <t>1.5.2.1</t>
  </si>
  <si>
    <t>страхование опасных производственных объектов (ответственность перед третьими лицами)</t>
  </si>
  <si>
    <t>1.5.2.2</t>
  </si>
  <si>
    <t>страхование машин и оборудования</t>
  </si>
  <si>
    <t>1.5.3</t>
  </si>
  <si>
    <t>Налоги, в том числе:</t>
  </si>
  <si>
    <t>1.5.3.1</t>
  </si>
  <si>
    <t>налог на имущество</t>
  </si>
  <si>
    <t>1.5.3.2</t>
  </si>
  <si>
    <t>налог на загрязнение окружающей среды</t>
  </si>
  <si>
    <t>1.5.3.3</t>
  </si>
  <si>
    <t>единый транспортный налог</t>
  </si>
  <si>
    <t>1.5.3.4</t>
  </si>
  <si>
    <t>земельный налог</t>
  </si>
  <si>
    <t>1.5.4</t>
  </si>
  <si>
    <t>Услуги сторонних организаций</t>
  </si>
  <si>
    <t>1.5.4.1</t>
  </si>
  <si>
    <t>услуги средств связи</t>
  </si>
  <si>
    <t>1.5.4.2</t>
  </si>
  <si>
    <t>оплата вневедомственной охраны</t>
  </si>
  <si>
    <t>1.5.4.3</t>
  </si>
  <si>
    <t>информационно-вычислительные услуги</t>
  </si>
  <si>
    <t>1.5.4.4</t>
  </si>
  <si>
    <t>аудиторские услуги</t>
  </si>
  <si>
    <t>1.5.4.5</t>
  </si>
  <si>
    <t>прочие, в том числе:</t>
  </si>
  <si>
    <t>1.5.4.5.1</t>
  </si>
  <si>
    <t>услуги по техническому обслуживанию газораспределительных сетей</t>
  </si>
  <si>
    <t>1.5.4.5.2</t>
  </si>
  <si>
    <t>услуги по диагностированию газораспределительных пунктов, шкафных регуляторных пунктов, подземных газопроводов и обследованию дюкеров</t>
  </si>
  <si>
    <t>1.5.4.5.3</t>
  </si>
  <si>
    <t>услуги по регистрации объектов газораспределения</t>
  </si>
  <si>
    <t>1.5.4.5.4</t>
  </si>
  <si>
    <t>1.5.5</t>
  </si>
  <si>
    <t>Капитальный ремонт</t>
  </si>
  <si>
    <t>1.5.6</t>
  </si>
  <si>
    <t>Другие затраты, в том числе:</t>
  </si>
  <si>
    <t>1.5.6.1</t>
  </si>
  <si>
    <t>командировочные расходы</t>
  </si>
  <si>
    <t>1.5.6.2</t>
  </si>
  <si>
    <t>охрана труда и подготовка кадров</t>
  </si>
  <si>
    <t>1.5.6.3</t>
  </si>
  <si>
    <t>канцелярские и почтово-телеграфные расходы</t>
  </si>
  <si>
    <t>1.5.6.4</t>
  </si>
  <si>
    <t>НИОКР</t>
  </si>
  <si>
    <t>1.5.6.5</t>
  </si>
  <si>
    <t>затраты по оплате услуг по транспортировке транзитных потоков газа</t>
  </si>
  <si>
    <t>1.5.6.6</t>
  </si>
  <si>
    <t>Прочие доходы</t>
  </si>
  <si>
    <t>Прочие расходы</t>
  </si>
  <si>
    <t>3.1</t>
  </si>
  <si>
    <t>Услуги банков</t>
  </si>
  <si>
    <t>3.2</t>
  </si>
  <si>
    <t>Проценты по целевым краткосрочным кредитам</t>
  </si>
  <si>
    <t>3.3</t>
  </si>
  <si>
    <t>Социальное развитие и выплаты социального характера</t>
  </si>
  <si>
    <t>3.4</t>
  </si>
  <si>
    <t>Резерв по сомнительным долгам</t>
  </si>
  <si>
    <t>3.5</t>
  </si>
  <si>
    <t>Прочие</t>
  </si>
  <si>
    <t>Потребность в прибыли до налогообложения:</t>
  </si>
  <si>
    <t>4.1</t>
  </si>
  <si>
    <t>Расходы из чистой прибыли, в том числе:</t>
  </si>
  <si>
    <t>4.1.1</t>
  </si>
  <si>
    <t>Капитальные вложения</t>
  </si>
  <si>
    <t>4.1.2</t>
  </si>
  <si>
    <t>Обслуживание привлеченного на долгосрочной основе капитала</t>
  </si>
  <si>
    <t>4.1.3</t>
  </si>
  <si>
    <t>Дивиденды</t>
  </si>
  <si>
    <t>4.1.4</t>
  </si>
  <si>
    <t>Выпадающие доходы от технологического присоединения газоиспользующего оборудования, непокрытые за счет специальной надбавки</t>
  </si>
  <si>
    <t>4.2</t>
  </si>
  <si>
    <t>Налог на прибыль</t>
  </si>
  <si>
    <t>Общий объем тарифной выручки</t>
  </si>
  <si>
    <t>Справочная информация</t>
  </si>
  <si>
    <t>Численность персонала, занятого в регулируемом виде деятельности</t>
  </si>
  <si>
    <t>человек</t>
  </si>
  <si>
    <t>Протяженность трубопроводов</t>
  </si>
  <si>
    <t>км</t>
  </si>
  <si>
    <t>Количество газорегуляторных пунктов</t>
  </si>
  <si>
    <t>единиц</t>
  </si>
  <si>
    <t>Средняя загрузка трубопроводов</t>
  </si>
  <si>
    <t>%</t>
  </si>
  <si>
    <t>на  20</t>
  </si>
  <si>
    <t>Приложение № 2</t>
  </si>
  <si>
    <t>Вид тарифа</t>
  </si>
  <si>
    <t xml:space="preserve">на территории </t>
  </si>
  <si>
    <t xml:space="preserve"> год в сфере оказания услуг по транспортировке газа</t>
  </si>
  <si>
    <t>Информация об объёмах транспортировки газа</t>
  </si>
  <si>
    <t>по газораспределительным сетям (с детализацией по группам газопотребления)</t>
  </si>
  <si>
    <r>
      <rPr>
        <b/>
        <sz val="11"/>
        <rFont val="Times New Roman"/>
        <family val="1"/>
        <charset val="204"/>
      </rPr>
      <t>Приложение № 1. Форма 3.</t>
    </r>
    <r>
      <rPr>
        <sz val="11"/>
        <rFont val="Times New Roman"/>
        <family val="1"/>
        <charset val="204"/>
      </rPr>
      <t xml:space="preserve"> Информация о тарифах на услуги по транспортировке газа по газораспределительным сетям. </t>
    </r>
  </si>
  <si>
    <r>
      <rPr>
        <b/>
        <sz val="11"/>
        <rFont val="Times New Roman"/>
        <family val="1"/>
        <charset val="204"/>
      </rPr>
      <t>Приложение № 7. Форма 2.</t>
    </r>
    <r>
      <rPr>
        <sz val="11"/>
        <rFont val="Times New Roman"/>
        <family val="1"/>
        <charset val="204"/>
      </rPr>
      <t xml:space="preserve"> Информация об условиях, на которых осуществляется оказание регулируемых услуг по транспортировке газа по газораспределительным сетям.</t>
    </r>
  </si>
  <si>
    <t>Информация о наличии (отсутствии) технической возможности доступа к регулируемым услугам</t>
  </si>
  <si>
    <t xml:space="preserve">по транспортировке газа по газораспределительным сетям </t>
  </si>
  <si>
    <t>ИЮНЬ</t>
  </si>
  <si>
    <t>Точка входа в газораспределительную сеть</t>
  </si>
  <si>
    <t>Точка выхода из газораспределительной сети</t>
  </si>
  <si>
    <t>транзит</t>
  </si>
  <si>
    <t xml:space="preserve">Свободная мощность газораспределительной сети, млн. куб. м </t>
  </si>
  <si>
    <t>Объемы газа в соответствии с удовлетворенными заявками, 
млн. куб. м</t>
  </si>
  <si>
    <t>Объемы газа в соответствии                   с поступившими заявками, млн. куб. м</t>
  </si>
  <si>
    <t>Номер группы газопотребления/
транзит</t>
  </si>
  <si>
    <t>МАЙ</t>
  </si>
  <si>
    <t>АПРЕЛЬ</t>
  </si>
  <si>
    <t>МАРТ</t>
  </si>
  <si>
    <t>ФЕВРАЛЬ</t>
  </si>
  <si>
    <t>ЯНВАРЬ</t>
  </si>
  <si>
    <t>на</t>
  </si>
  <si>
    <t>за</t>
  </si>
  <si>
    <r>
      <rPr>
        <b/>
        <sz val="11"/>
        <rFont val="Times New Roman"/>
        <family val="1"/>
        <charset val="204"/>
      </rPr>
      <t>Приложение №6. Форма 2.</t>
    </r>
    <r>
      <rPr>
        <sz val="11"/>
        <rFont val="Times New Roman"/>
        <family val="1"/>
        <charset val="204"/>
      </rPr>
      <t xml:space="preserve"> Информация о регистрации и ходе реализации</t>
    </r>
    <r>
      <rPr>
        <u/>
        <sz val="11"/>
        <rFont val="Times New Roman"/>
        <family val="1"/>
        <charset val="204"/>
      </rPr>
      <t xml:space="preserve"> запросов</t>
    </r>
    <r>
      <rPr>
        <sz val="11"/>
        <rFont val="Times New Roman"/>
        <family val="1"/>
        <charset val="204"/>
      </rPr>
      <t xml:space="preserve"> о предоставлении технических условий на подключение (технологическое присоединение) к газораспределительным сетям.</t>
    </r>
  </si>
  <si>
    <r>
      <rPr>
        <b/>
        <sz val="11"/>
        <rFont val="Times New Roman"/>
        <family val="1"/>
        <charset val="204"/>
      </rPr>
      <t xml:space="preserve">Приложение № 5. Форма 2. </t>
    </r>
    <r>
      <rPr>
        <sz val="11"/>
        <rFont val="Times New Roman"/>
        <family val="1"/>
        <charset val="204"/>
      </rPr>
      <t xml:space="preserve">Информация о регистрации и ходе реализации </t>
    </r>
    <r>
      <rPr>
        <u/>
        <sz val="11"/>
        <rFont val="Times New Roman"/>
        <family val="1"/>
        <charset val="204"/>
      </rPr>
      <t>заявок</t>
    </r>
    <r>
      <rPr>
        <sz val="11"/>
        <rFont val="Times New Roman"/>
        <family val="1"/>
        <charset val="204"/>
      </rPr>
      <t xml:space="preserve"> на доступ к услугам по транспортировке газа по газораспределительным сетям.</t>
    </r>
  </si>
  <si>
    <r>
      <rPr>
        <b/>
        <sz val="11"/>
        <rFont val="Times New Roman"/>
        <family val="1"/>
        <charset val="204"/>
      </rPr>
      <t>Приложение №6. Форма 3.</t>
    </r>
    <r>
      <rPr>
        <sz val="11"/>
        <rFont val="Times New Roman"/>
        <family val="1"/>
        <charset val="204"/>
      </rPr>
      <t xml:space="preserve"> Информация о регистрации и ходе реализации </t>
    </r>
    <r>
      <rPr>
        <u/>
        <sz val="11"/>
        <rFont val="Times New Roman"/>
        <family val="1"/>
        <charset val="204"/>
      </rPr>
      <t>заявок</t>
    </r>
    <r>
      <rPr>
        <sz val="11"/>
        <rFont val="Times New Roman"/>
        <family val="1"/>
        <charset val="204"/>
      </rPr>
      <t xml:space="preserve"> о подключении (технологическом присоединении) к газораспределительным сетям.</t>
    </r>
  </si>
  <si>
    <t>Информация о порядке выполнения технологических, технических и других мероприятий, связанных</t>
  </si>
  <si>
    <t xml:space="preserve">с подключением (присоединением) к газораспределительным сетям </t>
  </si>
  <si>
    <t>Наименование газораспреде-лительной сети</t>
  </si>
  <si>
    <t>Точка 
входа в газораспреде-лительную сеть</t>
  </si>
  <si>
    <t>Точка 
выхода из газораспреде-лительной сети</t>
  </si>
  <si>
    <t>Перечень технологических мероприятий, связанных с подключением (подсоединением) к газораспредели-тельной сети, и регламент их выполнения</t>
  </si>
  <si>
    <t>Порядок выполнения технологических мероприятий, связанных с подключением (подсоединением) к газораспредели-тельной сети, и регламент их выполнения</t>
  </si>
  <si>
    <t>Перечень технических мероприятий, связанных с подключением (подсоединением) к газораспредели-тельной сети, и регламент их выполнения</t>
  </si>
  <si>
    <t>Порядок выполнения технических мероприятий, связанных с подключением (подсоединением) к газораспредели-тельной сети, и регламент их выполнения</t>
  </si>
  <si>
    <t>Перечень иных мероприятий, связанных с подключением (подсоединением) к газораспредели-тельной сети, и регламент их выполнения</t>
  </si>
  <si>
    <t>Порядок выполнения иных мероприятий, связанных с подключением (подсоединением) к газораспредели-тельной сети, и регламент их выполнения</t>
  </si>
  <si>
    <r>
      <rPr>
        <b/>
        <sz val="11"/>
        <rFont val="Times New Roman"/>
        <family val="1"/>
        <charset val="204"/>
      </rPr>
      <t>Приложение № 8. Форма 2.</t>
    </r>
    <r>
      <rPr>
        <sz val="11"/>
        <rFont val="Times New Roman"/>
        <family val="1"/>
        <charset val="204"/>
      </rPr>
      <t xml:space="preserve"> Информация о порядке выполнения технологических, технических и других мероприятий, связанных с подключением (присоединением) к газораспределительным сетям</t>
    </r>
  </si>
  <si>
    <t>*</t>
  </si>
  <si>
    <t xml:space="preserve">Социально значимые группы потребителей и население  на производственной площадке ООО Индустриальный Парк "Станкомаш" - отсутствуют. </t>
  </si>
  <si>
    <t>Приложение 8</t>
  </si>
  <si>
    <t>Информация об основных потребительских характеристиках регулируемых услуг</t>
  </si>
  <si>
    <t>и их соответствии стандартам качества</t>
  </si>
  <si>
    <t>по газораспределительным сетям на территории</t>
  </si>
  <si>
    <t>Место 
размещения
сведений в информационно-коммуникационной 
сети "Интернет"</t>
  </si>
  <si>
    <t>Реквизиты</t>
  </si>
  <si>
    <t>Показатель надежности услуг по транспортировке газа по газораспределительным сетям (Кнад)</t>
  </si>
  <si>
    <t>Показатель качества услуг по транспортировке газа по газораспределительным сетям (Ккач)</t>
  </si>
  <si>
    <t>Обобщенный показатель надежности и качества оказываемых услуг (Коб)</t>
  </si>
  <si>
    <t>Сведения о лицензии</t>
  </si>
  <si>
    <t>Челябинская область</t>
  </si>
  <si>
    <t>Приложение № 3</t>
  </si>
  <si>
    <t>№ ВХ-56-004925 от 29.02.2016г.</t>
  </si>
  <si>
    <r>
      <rPr>
        <b/>
        <sz val="11"/>
        <rFont val="Times New Roman"/>
        <family val="1"/>
        <charset val="204"/>
      </rPr>
      <t>Приложение № 3. Форма 3.</t>
    </r>
    <r>
      <rPr>
        <sz val="11"/>
        <rFont val="Times New Roman"/>
        <family val="1"/>
        <charset val="204"/>
      </rPr>
      <t xml:space="preserve"> Информация об основных потребительских характеристиках регулируемых услуг и их соответствии стандартам качества в сфере оказания услуг по транспортировке газа  по газораспределительным сетям</t>
    </r>
  </si>
  <si>
    <r>
      <t>Объемы газа, тыс.м</t>
    </r>
    <r>
      <rPr>
        <vertAlign val="superscript"/>
        <sz val="12"/>
        <rFont val="Times New Roman"/>
        <family val="1"/>
        <charset val="204"/>
      </rPr>
      <t>3</t>
    </r>
  </si>
  <si>
    <t>на 20</t>
  </si>
  <si>
    <t>открыть&gt;&gt;</t>
  </si>
  <si>
    <t>    Раскрытие информации (к приказу ФАС России от 18.01.2019 № 38/19)</t>
  </si>
  <si>
    <t>\</t>
  </si>
  <si>
    <t>Газораспределительная сеть                                                                                                                                                                               ООО Индустриальный Парк "Станкомаш"  г. Челябинск</t>
  </si>
  <si>
    <t>ИЮЛЬ</t>
  </si>
  <si>
    <r>
      <t xml:space="preserve">Информация о регистрации и ходе реализации </t>
    </r>
    <r>
      <rPr>
        <b/>
        <u/>
        <sz val="14"/>
        <rFont val="Times New Roman"/>
        <family val="1"/>
        <charset val="204"/>
      </rPr>
      <t>заявок</t>
    </r>
    <r>
      <rPr>
        <b/>
        <sz val="14"/>
        <rFont val="Times New Roman"/>
        <family val="1"/>
        <charset val="204"/>
      </rPr>
      <t xml:space="preserve"> о подключении (технологическом присоединении)</t>
    </r>
  </si>
  <si>
    <r>
      <t xml:space="preserve"> к газораспределительным сетям </t>
    </r>
    <r>
      <rPr>
        <b/>
        <i/>
        <sz val="14"/>
        <rFont val="Times New Roman"/>
        <family val="1"/>
        <charset val="204"/>
      </rPr>
      <t xml:space="preserve">ООО Индустриальный Парк "Станкомаш" </t>
    </r>
  </si>
  <si>
    <t>за  20</t>
  </si>
  <si>
    <t>открыть &gt;&gt;</t>
  </si>
  <si>
    <t>АВГУСТ</t>
  </si>
  <si>
    <t>ООО "РАМА"</t>
  </si>
  <si>
    <t>ГРП                                                                        г. Челябинск                                                                                                           ул. Енисейская 8</t>
  </si>
  <si>
    <t>СЕНТЯБРЬ</t>
  </si>
  <si>
    <t>ОКТЯБРЬ</t>
  </si>
  <si>
    <t>НОЯБРЬ</t>
  </si>
  <si>
    <t>ДЕКАБРЬ</t>
  </si>
  <si>
    <t>Объемы газа в соответствии с удовлетворенными заявками, млн. куб. м</t>
  </si>
  <si>
    <t>Дифференцированный тариф всего, в т.ч.:</t>
  </si>
  <si>
    <t>N</t>
  </si>
  <si>
    <t>Место размещения информации в информационно-коммуникационной сети "Интернет"</t>
  </si>
  <si>
    <t>Перечень документов, направляемых для рассмотрения запроса о выдаче технических условий</t>
  </si>
  <si>
    <t>Запрос о выдаче технических условий на подключение (технологическое присоединение) объекта сети газораспределения</t>
  </si>
  <si>
    <t>Запрос о выдаче технических условий на подключение (технологическое присоединение) объекта капитального строительства</t>
  </si>
  <si>
    <t>Запрос о выдаче технических условий на подключение (технологическое присоединение) объекта капитального строительства при коллективной заявке</t>
  </si>
  <si>
    <t>Запрос о выдаче технических условий на подключение (технологическое присоединение) объекта капитального строительства к сетям газораспределения через сети основного абонента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</si>
  <si>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некоммерческого объединения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</si>
  <si>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территории, подлежащей комплексному освоению</t>
  </si>
  <si>
    <t>Перечень документов, направляемых для рассмотрения заявки о подключении (технологическом присоединении)</t>
  </si>
  <si>
    <t>Заявка о подключении (технологическом присоединении) объекта капитального строительства к сетям газораспределения через сети основного абонента</t>
  </si>
  <si>
    <t>Заявка о подключении (технологическом присоединении) объекта капитального строительства, расположенного в пределах некоммерческого объединения</t>
  </si>
  <si>
    <t>Заявка о подключении (технологическом присоединении) объекта капитального строительства при коллективной заявке</t>
  </si>
  <si>
    <t>Заявка о подключении (технологическом присоединении) объекта капитального строительства, расположенного в пределах территории, подлежащей комплексному освоению</t>
  </si>
  <si>
    <t>Договор о подключении (технологическом присоединении) объектов капитального строительства к сети газораспределения</t>
  </si>
  <si>
    <t>Информация о плате за подключение (технологическое присоединение) к газораспределительным сетям</t>
  </si>
  <si>
    <t>Сведения о структурных подразделениях, осуществляющих прием заявок на подключение (технологическое присоединение)</t>
  </si>
  <si>
    <t xml:space="preserve">Информация об условиях, на которых осуществляется оказание услуг по подключению (технологическому присоединению) к газораспределительным сетям </t>
  </si>
  <si>
    <t>Приложение 9</t>
  </si>
  <si>
    <t>Сроки строительства</t>
  </si>
  <si>
    <t>Стоимостная оценка инвестиций, тыс. руб. (без НДС)</t>
  </si>
  <si>
    <t>Основные проектные характеристики объектов капитального строительства</t>
  </si>
  <si>
    <t>начало</t>
  </si>
  <si>
    <t>окончание</t>
  </si>
  <si>
    <t>совокупно по объекту</t>
  </si>
  <si>
    <t>в отчетном периоде</t>
  </si>
  <si>
    <t>источник финансирования</t>
  </si>
  <si>
    <t>протяженность линейной части газопроводов, км</t>
  </si>
  <si>
    <t>диаметр (диапазон диаметров) газопроводов, мм</t>
  </si>
  <si>
    <t>количество газорегуляторных пунктов, единиц</t>
  </si>
  <si>
    <t>1.</t>
  </si>
  <si>
    <t>Общая сумма инвестиций</t>
  </si>
  <si>
    <t>2.</t>
  </si>
  <si>
    <t>Сведения о строительстве, реконструкции объектов капитального строительства</t>
  </si>
  <si>
    <t>2.1.</t>
  </si>
  <si>
    <t>3.</t>
  </si>
  <si>
    <t>Объекты капитального строительства (основные стройки):</t>
  </si>
  <si>
    <t>3.1.</t>
  </si>
  <si>
    <t>4.</t>
  </si>
  <si>
    <t>Новые объекты:</t>
  </si>
  <si>
    <t>4.1.</t>
  </si>
  <si>
    <t>5.</t>
  </si>
  <si>
    <t>Реконструируемые (модернизируемые) объекты:</t>
  </si>
  <si>
    <t>5.1.</t>
  </si>
  <si>
    <t>6.</t>
  </si>
  <si>
    <t>Сведения о приобретении оборудования, не входящего в сметы строек</t>
  </si>
  <si>
    <t>6.1.</t>
  </si>
  <si>
    <t>7.</t>
  </si>
  <si>
    <t>Сведения о долгосрочных финансовых вложениях</t>
  </si>
  <si>
    <t>7.1.</t>
  </si>
  <si>
    <t>8.</t>
  </si>
  <si>
    <t>Сведения о приобретении внеоборотных активов</t>
  </si>
  <si>
    <t>8.1.</t>
  </si>
  <si>
    <t>Информация об инвестиционных программах ООО Индустриальный Парк "Станкомаш"</t>
  </si>
  <si>
    <t>ИНВЕСТИЦИОННАЯ ПРОГРАММА ОТСУТСТВУЕТ</t>
  </si>
  <si>
    <t>ООО "Промсырье"</t>
  </si>
  <si>
    <t>Форма 5</t>
  </si>
  <si>
    <t>Информация о наличии (отсутствии) технической возможности доступа к регулируемым услугам по транспортировке газа 
по магистральным газопроводам для целей определения возможности технологического присоединения
к газораспределительным сетям</t>
  </si>
  <si>
    <t>Субъект 
Российской 
Федерации</t>
  </si>
  <si>
    <t>Наименование газораспределительной станции</t>
  </si>
  <si>
    <t>Проектная мощность (производительность) газораспределительной станции</t>
  </si>
  <si>
    <t>Загрузка газораспределительной станции</t>
  </si>
  <si>
    <t>Суммарный объем газа по действующим техническим условиям на подключение</t>
  </si>
  <si>
    <t>Наличие (дефицит) пропускной способности</t>
  </si>
  <si>
    <t>Срок мероприятий по увеличению пропускной способности</t>
  </si>
  <si>
    <t>Параметры увеличения</t>
  </si>
  <si>
    <t>тыс. м3/час.</t>
  </si>
  <si>
    <t>ООО Индустриальный Парк "Станкомаш"  г.Челябинск</t>
  </si>
  <si>
    <t>Значение 
планового 
показателя                      на 2019-2023гг                Пост. № 77/3 от 29.11.2018г.</t>
  </si>
  <si>
    <t>Значение фактического показателя                                       за 2019 год         Пост. № 43/2 от 24.09.2020г.</t>
  </si>
  <si>
    <t>эл.энергия+экспертиза+транс.усл.</t>
  </si>
  <si>
    <t>газ</t>
  </si>
  <si>
    <t>матер.и зап.части+охр.труда+тов.хоз.быт+инстр.остн.</t>
  </si>
  <si>
    <t>ХВС +ВО</t>
  </si>
  <si>
    <t>в объектах газораспределительной организации</t>
  </si>
  <si>
    <t>ГРПБ</t>
  </si>
  <si>
    <t>https://stankomash.konar.ru/raskrytie-informacii/</t>
  </si>
  <si>
    <t xml:space="preserve">*Социально значимые группы потребителей и население  на производственной площадке ООО Индустриальный Парк "Станкомаш" - отсутствуют. </t>
  </si>
  <si>
    <t>ООО Индустриальный Парк "Станкомаш"*</t>
  </si>
  <si>
    <t>Газопроводы вводы к промышленным предприятиям</t>
  </si>
  <si>
    <t xml:space="preserve">Присоединение в зависимости от возможностей технологии, может производится как с прекращением подачи газа потребителям системы газораспределения и сбросом газа в атмосферу, так и без отключений и сброса газа. 
В том случае, если необходимо произвести прекращение подачи газа потребителям, посредством запорной арматуры на газопроводах, выполняется отключение участка, к которому производится присоединение. 
При приминении устройства "для присоединения без прекращения газоснабжения", прекращени газоснабжения не требуется.
</t>
  </si>
  <si>
    <t>При прекращении газоснабжения:
1) Отключения участка газопровода, к которому планируется произвести подклбючение;
2) Освобождение газопровода от газа с выработкой на потребителя и сбросом отсатков газа в атмосферу;
3) Продувка воздухом или инертным газом;
4) Контроль загозованности в газопроводе;
5) Контрольная опрессовка присоединяемого объекта;
6) присоединение;
7)Испытание на гермитичность места присоединения;
8) Совместная опрессовка вновь присоединенного объекта и отключенного участка газопровода;
9) Пуск газа.
Без прекращения газоснабжения:
1) Контрольная опрессовка присоединяемого объекта;
2) Присоединение;
3) Испытание на гермитичность места присоединения;
4) Пуск газа с использованием устройствадля присоединения без прекращения газоснабжения</t>
  </si>
  <si>
    <t>1) Сдача законного строительством объекта газоснабжения комиссии с участием представителя газораспределительной организации;
2) Получение разрешения на ввод объекта в эксплуатацию;
3) Согласование прекращения газоснабжения портебителей .</t>
  </si>
  <si>
    <t>ЭСК  ООО</t>
  </si>
  <si>
    <t>Услуги сотовой связи</t>
  </si>
  <si>
    <t>ПАО МТС</t>
  </si>
  <si>
    <t>шт</t>
  </si>
  <si>
    <t>1) Оформление акта приемки газораспеделительной системы;
2) Оформление на ввод объекта в эксплуатацию;
3) Согласование прекращения газонабжения потребителей.</t>
  </si>
  <si>
    <t>Перчатки ЭКСТРА для защиты от механических рисков хлопчатобумажные с ПВХ покрытием</t>
  </si>
  <si>
    <t>Мыло туалетное в обертке 100г</t>
  </si>
  <si>
    <t>Списание на расходы ИП00-000144 от 22.02.2022 8:54:51</t>
  </si>
  <si>
    <t>Полумаска (респиратор) 3М 8122 FFP2 NR D</t>
  </si>
  <si>
    <t>пар</t>
  </si>
  <si>
    <t>Списание на расходы ИП00-000231 от 28.02.2022 23:59:59</t>
  </si>
  <si>
    <t>Списание на расходы ИП00-000047 от 31.01.2022 13:03:18</t>
  </si>
  <si>
    <t>на (за) 2022 год в сфере транспортировки газа по газораспределительным сетям</t>
  </si>
  <si>
    <r>
      <rPr>
        <b/>
        <sz val="11"/>
        <rFont val="Times New Roman"/>
        <family val="1"/>
        <charset val="204"/>
      </rPr>
      <t>Приложение № 8. Форма 3.</t>
    </r>
    <r>
      <rPr>
        <sz val="11"/>
        <rFont val="Times New Roman"/>
        <family val="1"/>
        <charset val="204"/>
      </rPr>
      <t xml:space="preserve"> Информация об условиях, на которых осуществляется оказание услуг по подключению (технологическому присоединению) к газораспределительным сетям </t>
    </r>
  </si>
  <si>
    <t>МОЛОТ ООО</t>
  </si>
  <si>
    <t>Перчатки CERVA BABBLER для защиты от механических рисков маслобензостойкие с повышенной износостойко</t>
  </si>
  <si>
    <t>ИП Климцова А.В.</t>
  </si>
  <si>
    <t>ЭСК ООО</t>
  </si>
  <si>
    <t>Спрей-репеллент защитный от укусов насекомых 100мл РЕФТАМИД</t>
  </si>
  <si>
    <t>30.11.2022</t>
  </si>
  <si>
    <t>01.12.2022</t>
  </si>
  <si>
    <t>30.06.2023</t>
  </si>
  <si>
    <t>01.07.2024</t>
  </si>
  <si>
    <t>01.07.2025</t>
  </si>
  <si>
    <t>30.06.2025</t>
  </si>
  <si>
    <t>828/22</t>
  </si>
  <si>
    <t>16.11.2022</t>
  </si>
  <si>
    <t>период  01.01.2022 по 31.12.2022  года</t>
  </si>
  <si>
    <t>чел.час</t>
  </si>
  <si>
    <t xml:space="preserve">прочие </t>
  </si>
  <si>
    <t>2023 год</t>
  </si>
  <si>
    <t>23</t>
  </si>
  <si>
    <t>1 квартал 2023</t>
  </si>
  <si>
    <t>2 квартал 2023</t>
  </si>
  <si>
    <t>3 квартал 2023</t>
  </si>
  <si>
    <t>4 квартал 2023</t>
  </si>
  <si>
    <t>2023 года</t>
  </si>
  <si>
    <t>период  01.01.2023 по 31.01.2023  года</t>
  </si>
  <si>
    <t>период  01.02.2023 по 29.02.2023  года</t>
  </si>
  <si>
    <t>период  01.03.2023 по 31.03.2023  года</t>
  </si>
  <si>
    <t>период  01.04.2023 по 30.04.2023  года</t>
  </si>
  <si>
    <t>период  01.05.2023 по 31.05.2023  года</t>
  </si>
  <si>
    <t>период  01.06.2023 по 30.06.2023  года</t>
  </si>
  <si>
    <t>период  01.07.2023 по 31.07.2023  года</t>
  </si>
  <si>
    <t>период  01.08.2023 по 31.08.2023  года</t>
  </si>
  <si>
    <t>период  01.09.2023 по 30.09.2023  года</t>
  </si>
  <si>
    <t>период  01.10.2023 по 31.10.2023  года</t>
  </si>
  <si>
    <t>период  01.11.2023 по 30.11.2023  года</t>
  </si>
  <si>
    <t>период  01.12.2023 по 31.12.2023  года</t>
  </si>
  <si>
    <t>2023года</t>
  </si>
  <si>
    <t>период  01.09.2023 по 30.09.2023 года</t>
  </si>
  <si>
    <t>период  01.11.2023 по 30.11.2023 года</t>
  </si>
  <si>
    <t xml:space="preserve"> период с 01.01.2023 по 31.01.2023</t>
  </si>
  <si>
    <t xml:space="preserve"> период с 01.02.2023 по 29.02.2023</t>
  </si>
  <si>
    <t>период с 01.03.2023 по 31.03.2023</t>
  </si>
  <si>
    <t xml:space="preserve"> период с 01.04.2023 по 30.04.2023</t>
  </si>
  <si>
    <t xml:space="preserve">  период с 01.05.2023 по 31.05.2023</t>
  </si>
  <si>
    <t xml:space="preserve"> период с 01.06.2023 по 30.06.2023</t>
  </si>
  <si>
    <t xml:space="preserve"> период с 01.07.2023 по 31.07.2023</t>
  </si>
  <si>
    <t xml:space="preserve"> период с 01.08.2023 по 31.08.2023</t>
  </si>
  <si>
    <t xml:space="preserve"> период с 01.09.2023 по 30.09.2023</t>
  </si>
  <si>
    <t xml:space="preserve"> период с 01.10.2023 по 31.10.2023</t>
  </si>
  <si>
    <t xml:space="preserve"> период с 01.11.2023 по 30.11.2023</t>
  </si>
  <si>
    <t xml:space="preserve"> период с 01.12.2023 по 31.12.2023</t>
  </si>
  <si>
    <t xml:space="preserve"> период с 01.02.2023 по 28.02.2023</t>
  </si>
  <si>
    <t xml:space="preserve"> период с 01.03.2023 по 31.03.2023</t>
  </si>
  <si>
    <t xml:space="preserve"> период с 01.05.2023 по 31.05.2023</t>
  </si>
  <si>
    <t xml:space="preserve"> период с 01.01.2023 по 31.03.2023</t>
  </si>
  <si>
    <t xml:space="preserve"> период с 01.07.2023 по 31.09.2023</t>
  </si>
  <si>
    <t xml:space="preserve"> период с 01.11.2023 по 31.12.2023</t>
  </si>
  <si>
    <t xml:space="preserve">  период с 01.01.2023 по 31.01.2023</t>
  </si>
  <si>
    <t xml:space="preserve">  период с 01.02.2023 по 28.02.2023</t>
  </si>
  <si>
    <t xml:space="preserve">  период с 01.03.2023 по 31.03.2023</t>
  </si>
  <si>
    <t xml:space="preserve">  период с 01.04.2023 по 30.04.2023</t>
  </si>
  <si>
    <t>период с 01.01.2023 по 31.01.2023</t>
  </si>
  <si>
    <t>период с 01.02.2023 по 28.02.2023</t>
  </si>
  <si>
    <t>период с 01.07.2023 по 30.09.2023</t>
  </si>
  <si>
    <t>период с 01.10.2023 по 31.10.2023</t>
  </si>
  <si>
    <t>период с 01.11.2023 по 30.11.2023</t>
  </si>
  <si>
    <t>период с 01.12.2023 по 31.12.2023</t>
  </si>
  <si>
    <t>с/ф № FOSS/0010705/ от 31.01.2023</t>
  </si>
  <si>
    <t>с/ф № FOSS/0010705/ от 28.02.2023</t>
  </si>
  <si>
    <t>с/ф № FOSS/0010705/ от 31.03.2023</t>
  </si>
  <si>
    <t>с/ф № FOSS/0010705/ от 30.04.2023</t>
  </si>
  <si>
    <t>период с 01.04.2023 по 30.04.2023</t>
  </si>
  <si>
    <t>период с 01.05.2023 по 31.05.2023</t>
  </si>
  <si>
    <t>период с 01.06.2023 по 30.06.2023</t>
  </si>
  <si>
    <t>период с 01.07.2023 по 31.07.2023</t>
  </si>
  <si>
    <t>период с 01.08.2023 по 31.08.2023</t>
  </si>
  <si>
    <t>период с 01.09.2023 по 30.09.2023</t>
  </si>
  <si>
    <t>Приложение № 2. Форма 6. Информация об основных показателях финансово-хозяйственной деятельности в сфере оказания услуг по транспортировке газа по газораспределительным сетям ПЛАН 2023.</t>
  </si>
  <si>
    <t>Приложение № 2. Форма 6. Информация об основных показателях финансово-хозяйственной деятельности в сфере оказания услуг по транспортировке газа по газораспределительным сетям ФАКТ 2023.</t>
  </si>
  <si>
    <t>Приложение № 2. Форма 7.  Информация об объёмах транспортировки газа  ПЛАН на  2023 год в сфере оказания услуг по транспортировке газа по газораспределительным сетям, с детализацией по группам газопотребления.</t>
  </si>
  <si>
    <t>Приложение № 2. Форма 7.  Информация об объёмах транспортировки газа  ФАКТ за  2023 год в сфере оказания услуг по транспортировке газа по газораспределительным сетям, с детализацией по группам газопотребления.</t>
  </si>
  <si>
    <t>Приложение № 4. Форма 5. Информация о наличии (отсутствии) технической возможности доступа к регулируемым услугам по транспортировке газа по газораспределительным сетям, ПЛАН 2023 г.</t>
  </si>
  <si>
    <t>Приложение № 4. Форма 6. Информация о наличии (отсутствии) технической возможности доступа к регулируемым услугам по транспортировке газа по газораспределительным сетямдля целей определения возможности технологического присоединения, ПЛАН 2023 г.</t>
  </si>
  <si>
    <t>Приложение № 4. Форма 6. Информация о наличии (отсутствии) технической возможности доступа к регулируемым услугам по транспортировке газа по газораспределительным сетям, ФАКТ 2023 г.</t>
  </si>
  <si>
    <t>Приложение № 4. Форма 7. Информация о наличии (отсутствии) технической возможности доступа к регулируемым услугам по транспортировке газа по газораспределительным сетям (с детализацией по группам газопотребления), ПЛАН 2023г.</t>
  </si>
  <si>
    <t>Приложение № 4. Форма 7. Информация о наличии (отсутствии) технической возможности доступа к регулируемым услугам по транспортировке газа по газораспределительным сетям (с детализацией по группам газопотребления), ФАКТ 2023г.</t>
  </si>
  <si>
    <t xml:space="preserve">Приложение № 9. Форма 2. Информация об инвестиционных программах на (за) 2023 год в сфере транспортировки газа по газораспределительным сетям </t>
  </si>
  <si>
    <t>Приложение № 10. Информация о способах приобретения, стоимости и объемах товаров, необходимых для оказания услуг по транспортировке газа по трубопроводам, за 2023г.</t>
  </si>
  <si>
    <t>период  01.02.2023 по 28.02.2023  года</t>
  </si>
  <si>
    <t>_Движок для снега пластмассовый 750х550см арт.29870 ЧЕЛЯБТЕХОПТТОРГ</t>
  </si>
  <si>
    <t>_Грунтовка ГФ-021 ГОСТ 25129-82</t>
  </si>
  <si>
    <t>Услуги по обслуживанию оборудования КИПиА (ВПР), Заказ на ремонт 00082206 от 13.12.2022 , Требуется выполнить метрологическое обеспечение объектов ООО ИП" Станкомаш" за Январь 2023 г.</t>
  </si>
  <si>
    <t>чел.ч.</t>
  </si>
  <si>
    <t>УПД № 12 от 31.01.2023</t>
  </si>
  <si>
    <t>№  154 от 28.02.2023</t>
  </si>
  <si>
    <t>Услуги по обслуживанию оборудования КИПиА (ВПР), Заказ на ремонт 00084173 от 10.01.2023 , Восстановить систему диспетчеризации ПРГ за Февраль 2023 г.</t>
  </si>
  <si>
    <t>Услуги по обслуживанию оборудования КИПиА (ППР), Заказ на ремонт 00084704 от 13.01.2023 ,  за Февраль 2023 г.</t>
  </si>
  <si>
    <t>Услуги по обслуживанию оборудования КИПиА (ППР), Заказ на ремонт 00084708 от 13.01.2023 ,  за Февраль 2023 г.</t>
  </si>
  <si>
    <t>Услуги по обслуживанию оборудования КИПиА (ВПР), Заказ на ремонт 00085069 от 18.01.2023 , требуется выполнить метрологическое обеспечение объектов ООО ИП «Станкомаш» за 2023 год за Февраль 2023 г.</t>
  </si>
  <si>
    <t>№  162 от 31.01.2023</t>
  </si>
  <si>
    <t>Материалы,использованные при ТО и текущем ремонте оборудования аказ на ремонт 00084173 от 10.01.2023</t>
  </si>
  <si>
    <t>Внутреннее потребление ИП00-000298 от 09.02.2023 23:59:59</t>
  </si>
  <si>
    <t>кг.</t>
  </si>
  <si>
    <t>ГЕРМЕС ООО</t>
  </si>
  <si>
    <t>УПД № 8 от 01.02.2021</t>
  </si>
  <si>
    <t>УПД №2581 от 07.06.2021 г.</t>
  </si>
  <si>
    <t xml:space="preserve">ИВДИС ТК ООО </t>
  </si>
  <si>
    <t>л</t>
  </si>
  <si>
    <t>_Растворитель 646 ГОСТ 18188-72</t>
  </si>
  <si>
    <t>_Растворитель B-646 ВЕРШИНА</t>
  </si>
  <si>
    <t>Внутреннее потребление ИП00-000366 от 10.02.2023 0:00:00</t>
  </si>
  <si>
    <t>УПД №1390 от 08.04.2022 г.</t>
  </si>
  <si>
    <t>Бирка для ключей (в упак.100шт.) цв.красный КИТАЙ</t>
  </si>
  <si>
    <t>Горелка газовая с пьезоподжигом GT-31 арт.12-0031 REXANT</t>
  </si>
  <si>
    <t>Бирка для ключей 30х15 (в упак.50шт) цв.черный арт.237491 STAFF</t>
  </si>
  <si>
    <t>Баллон газовый SUPERGAS 600мл арт.KEMP-575 KEMPER</t>
  </si>
  <si>
    <t>Внутреннее потребление ИП00-000472 от 31.03.2023 23:59:59</t>
  </si>
  <si>
    <t>Спрей-детектор течи LEAK DETECTOR 500мл CASTOLIN</t>
  </si>
  <si>
    <t>Внутреннее потребление ИП00-000473 от 31.03.2023 23:59:59</t>
  </si>
  <si>
    <t>Внутреннее потребление ИП00-000515 от 31.03.2023 23:59:59</t>
  </si>
  <si>
    <t>Распылитель ручной MINI арт.8-425050_z01 GRINDA</t>
  </si>
  <si>
    <t>Крем-мыло жидкое DIONA 5л арт.145-5 PROSEPT</t>
  </si>
  <si>
    <t>Стяжка кабельная нейлоновая 200х2,5мм (в упак.100шт) арт.HTA-2,5х200/100Ч ZOLDER</t>
  </si>
  <si>
    <t>№  305 от 31.03.2023</t>
  </si>
  <si>
    <t>Услуги по обслуживанию оборудования КИПиА (ВПР), Заказ на ремонт 00088698 от 21.02.2023 и Заказ на ремонт 00090114 от 17.03.2023, Выполнить метрологическое обеспечение объектов ООО "Индустриальный Парк "Станкомаш" за 2023г. (с 21.02.2023 по 15.03.2023 и с 16.03.2023 по 31.03.2023) за Март 2023 г.</t>
  </si>
  <si>
    <t>КОМУС ООО</t>
  </si>
  <si>
    <t>№26991193 от 27.02.2023</t>
  </si>
  <si>
    <t>ВСЕИНСТРУМЕНТЫ.РУ ООО</t>
  </si>
  <si>
    <t>№1628965-ЧЕЛ от 07.03.2023</t>
  </si>
  <si>
    <t>№1465164-ЧЕЛ от 01.03.2023</t>
  </si>
  <si>
    <t>№1465133-ЧЕЛ от 01.03.2023</t>
  </si>
  <si>
    <t>ЭНЕРГОПРОМ ООО</t>
  </si>
  <si>
    <t>№580/1860 от 16.02.2023</t>
  </si>
  <si>
    <t>Услуги по обслуживанию оборудования КИПиА (ППР), Заказ на ремонт 00092941 от 13.04.2023 , Выполнить метрологическое обеспечение объектов ООО "Индустриальный Парк "Станкомаш" с 13.04.2023г по 27.04.2023г. за Апрель 2023 г.</t>
  </si>
  <si>
    <t>чел/час</t>
  </si>
  <si>
    <t>№  408 от 30.04.2023</t>
  </si>
  <si>
    <t>Паста ГАРДА-СТАНДАРТ для кожи очищающая с натуральным абразивом 200мл</t>
  </si>
  <si>
    <t>Крем ГАРДА-СТАНДАРТ для кожи рук и лица регенерирующий 100мл</t>
  </si>
  <si>
    <t>№ М2203-000004 от 21.03.2023</t>
  </si>
  <si>
    <t>№ М0504-000016 от 05.04.2023</t>
  </si>
  <si>
    <t>№ М2104-000053 от 21.04.2023</t>
  </si>
  <si>
    <t>Внутреннее потребление ИП00-000595 от 26.04.2023 7:45:19</t>
  </si>
  <si>
    <t xml:space="preserve"> период с 01.04.2023 по 30.06.2023</t>
  </si>
  <si>
    <t xml:space="preserve">  период с 01.06.2023 по 30.06.2023</t>
  </si>
  <si>
    <t>период с 01.04.2023 по 30.06.2023</t>
  </si>
  <si>
    <t>Услуги по обслуживанию оборудования КИПиА (ППР), Заказ на ремонт 00093147 от 18.04.2023 ,  за Май 2023 г.</t>
  </si>
  <si>
    <t>Услуги по обслуживанию оборудования КИПиА (ВПР), Заказ на ремонт 00094349 от 02.05.2023 , Выполнить метрологическое обеспечение объектов за 2023г. за Май 2023 г.</t>
  </si>
  <si>
    <t>№  514 от 31.05.2023</t>
  </si>
  <si>
    <t>Эмаль ПФ-115 желтая</t>
  </si>
  <si>
    <t>кг</t>
  </si>
  <si>
    <t>Внутреннее потребление ИП00-000850 от 19.05.2023 23:59:59</t>
  </si>
  <si>
    <t>Внутреннее потребление ИП00-000754 от 17.05.2023 23:59:59</t>
  </si>
  <si>
    <t>(470,25)</t>
  </si>
  <si>
    <t>Внутреннее потребление ИП00-000782 от 17.05.2023 23:59:59</t>
  </si>
  <si>
    <t>(91,66)</t>
  </si>
  <si>
    <t>Внутреннее потребление ИП00-000755 от 19.05.2023 23:59:59</t>
  </si>
  <si>
    <t>(499,00)</t>
  </si>
  <si>
    <t>Внутреннее потребление ИП00-000774 от 19.05.2023 23:59:59</t>
  </si>
  <si>
    <t>(13 823,19)</t>
  </si>
  <si>
    <t>(1 895,83)</t>
  </si>
  <si>
    <t>Внутреннее потребление ИП00-000824 от 31.05.2023 11:23:13</t>
  </si>
  <si>
    <t>(3 194,90)</t>
  </si>
  <si>
    <t>Внутреннее потребление ИП00-000858 от 31.05.2023 23:59:59</t>
  </si>
  <si>
    <t>(1 629,48)</t>
  </si>
  <si>
    <t>_Кисть плоская 75мм арт.82265 СИБРТЕХ</t>
  </si>
  <si>
    <t>_Цепь стальная звено 4мм 0,152т DIN 766</t>
  </si>
  <si>
    <t>м</t>
  </si>
  <si>
    <t>Прокладка А-50-10-40ПОН ГОСТ 15180-86</t>
  </si>
  <si>
    <t>Прокладка А-80-10-40ПОН ГОСТ 15180-86</t>
  </si>
  <si>
    <t>Прокладка А-100-10-16ПОН ГОСТ 15180-86</t>
  </si>
  <si>
    <t>Набивка сальниковая безасбестовая из кевларовых волокон ТМГ 16х16мм ТУ У 26.8-30969031-014-2012</t>
  </si>
  <si>
    <t>Набор для уборки ЛЕНИВКА пластик (совок+щетка)</t>
  </si>
  <si>
    <t>_Метла круглая с черенком</t>
  </si>
  <si>
    <t>Ветошь х/б в брикетах Цветной трикотаж</t>
  </si>
  <si>
    <t>Пленка А4 125мкм 100шт для ламинирования глянцевая цв.прозрачный PROMEGA (по прайсу)</t>
  </si>
  <si>
    <t>упак</t>
  </si>
  <si>
    <t>УПД №47 от 17.03.2021</t>
  </si>
  <si>
    <t>ПЕРФО ООО ТД</t>
  </si>
  <si>
    <t>УПД №461 от 03.08.2022</t>
  </si>
  <si>
    <t>Т Драйв ООО</t>
  </si>
  <si>
    <t>УПД №9824 от 02.05.2023</t>
  </si>
  <si>
    <t>НОВЫЕ ТЕХНОЛОГИИ ООО</t>
  </si>
  <si>
    <t>УПД №211 от 21.04.2024</t>
  </si>
  <si>
    <t>УПД №287 от 30.12.2020</t>
  </si>
  <si>
    <t>ГРАДИЕНТ ТК ООО</t>
  </si>
  <si>
    <t>УПД №90 от 27,05.2019</t>
  </si>
  <si>
    <t>УПД OVT/44372292 от 30.05.2023</t>
  </si>
  <si>
    <t>Внутреннее потребление ИП00-000933 от 28.06.2023 15:32:45</t>
  </si>
  <si>
    <t>(15 221,40)</t>
  </si>
  <si>
    <t>Полумаска VS 2200 VR  с клапаном SPIROTEK</t>
  </si>
  <si>
    <t>Перчатки МУЛЬТЕКС для защиты рук с тонким нитриловым покрытием (10, Белый)</t>
  </si>
  <si>
    <t>Крем ГАРДА-СТАНДАРТ для кожи руки и лица комбинированного действия 100мл</t>
  </si>
  <si>
    <t>Беруши JETA SAFETY JEM21 противошумные на шнурке</t>
  </si>
  <si>
    <t>Спрей-репеллент ГАРДА-СТАНДАРТ для защиты от насекомых 100мл</t>
  </si>
  <si>
    <t>С-ф М0906-000022 от 09.06.2023</t>
  </si>
  <si>
    <t>С-ф М0806-000037 от 08.06.2023</t>
  </si>
  <si>
    <t>С-ф М1306-000036 от 13.06.2023</t>
  </si>
  <si>
    <t>С-ф М2006-000052 от 20.06.2023</t>
  </si>
  <si>
    <t>с/ф № FOSS/0010705/ от 30.06.2023</t>
  </si>
  <si>
    <t>с/ф № FOSS/0010705/ от 31.05.2023</t>
  </si>
  <si>
    <t>Подземметаллзащита ООО</t>
  </si>
  <si>
    <t>Профобслуживание средств электрозащиты и обследование подземного газопровода высокого давления ГРП ООО ИПС 1 полугодие 2023г.</t>
  </si>
  <si>
    <t>С/ф № 42/1 от 30,06,2023</t>
  </si>
  <si>
    <t>Услуги по обслуживанию оборудования КИПиА (ППР), метрологическое обеспечение объектов за Июнь 2023 г.</t>
  </si>
  <si>
    <t>№  611 от 30.06.2023</t>
  </si>
  <si>
    <t>Эмаль АФ-144 цв.RAL1028 желтый ТУ 2312-046-71705773-2015</t>
  </si>
  <si>
    <t>Картридж ТК-1150 цв.черный KYOCERA</t>
  </si>
  <si>
    <t>Картридж лазерный 83A CF283A цв.черный HP</t>
  </si>
  <si>
    <t>Внутреннее потребление ИП00-001016 от 21.06.2023 23:59:59</t>
  </si>
  <si>
    <t>(26 323,69)</t>
  </si>
  <si>
    <t>ЭЙДОС ООО ПП</t>
  </si>
  <si>
    <t>№  ПП00514 от 08.06.2023</t>
  </si>
  <si>
    <t>УПД № 4866 от 09.06.2023</t>
  </si>
  <si>
    <t>КРОНА-КС ООО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</si>
</sst>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-* #,##0.00\ _₽_-;\-* #,##0.00\ _₽_-;_-* &quot;-&quot;??\ _₽_-;_-@_-"/>
    <numFmt numFmtId="164" formatCode="_-* #,##0.00_р_._-;\-* #,##0.00_р_._-;_-* &quot;-&quot;??_р_._-;_-@_-"/>
    <numFmt numFmtId="165" formatCode="dd/mm/yy"/>
    <numFmt numFmtId="166" formatCode="0.000000"/>
    <numFmt numFmtId="167" formatCode="0.000"/>
    <numFmt numFmtId="168" formatCode="#,##0.00_ ;\-#,##0.00\ "/>
    <numFmt numFmtId="169" formatCode="0.0000"/>
    <numFmt numFmtId="170" formatCode="0.00000"/>
    <numFmt numFmtId="171" formatCode="_-* #,##0.0000\ _₽_-;\-* #,##0.0000\ _₽_-;_-* &quot;-&quot;??\ _₽_-;_-@_-"/>
    <numFmt numFmtId="172" formatCode="#,##0.000"/>
    <numFmt numFmtId="173" formatCode="_-* #,##0.0000\ _₽_-;\-* #,##0.0000\ _₽_-;_-* &quot;-&quot;????\ _₽_-;_-@_-"/>
    <numFmt numFmtId="174" formatCode="_-* #,##0.00000\ _₽_-;\-* #,##0.00000\ _₽_-;_-* &quot;-&quot;??\ _₽_-;_-@_-"/>
    <numFmt numFmtId="175" formatCode="#,##0.000000"/>
    <numFmt numFmtId="176" formatCode="#,##0.00000"/>
  </numFmts>
  <fonts count="88" x14ac:knownFonts="1">
    <font>
      <sz val="10"/>
      <name val="Arial Cyr"/>
      <charset val="204"/>
    </font>
    <font>
      <sz val="10"/>
      <name val="Arial Cyr"/>
      <charset val="204"/>
    </font>
    <font>
      <sz val="12"/>
      <color indexed="8"/>
      <name val="Times New Roman"/>
      <family val="2"/>
      <charset val="204"/>
    </font>
    <font>
      <sz val="12"/>
      <color indexed="9"/>
      <name val="Times New Roman"/>
      <family val="2"/>
      <charset val="204"/>
    </font>
    <font>
      <sz val="12"/>
      <color indexed="62"/>
      <name val="Times New Roman"/>
      <family val="2"/>
      <charset val="204"/>
    </font>
    <font>
      <b/>
      <sz val="12"/>
      <color indexed="63"/>
      <name val="Times New Roman"/>
      <family val="2"/>
      <charset val="204"/>
    </font>
    <font>
      <b/>
      <sz val="12"/>
      <color indexed="52"/>
      <name val="Times New Roman"/>
      <family val="2"/>
      <charset val="204"/>
    </font>
    <font>
      <u/>
      <sz val="10"/>
      <color indexed="12"/>
      <name val="Arial Cyr"/>
      <charset val="204"/>
    </font>
    <font>
      <b/>
      <sz val="15"/>
      <color indexed="56"/>
      <name val="Times New Roman"/>
      <family val="2"/>
      <charset val="204"/>
    </font>
    <font>
      <b/>
      <sz val="13"/>
      <color indexed="56"/>
      <name val="Times New Roman"/>
      <family val="2"/>
      <charset val="204"/>
    </font>
    <font>
      <b/>
      <sz val="11"/>
      <color indexed="56"/>
      <name val="Times New Roman"/>
      <family val="2"/>
      <charset val="204"/>
    </font>
    <font>
      <b/>
      <sz val="12"/>
      <color indexed="8"/>
      <name val="Times New Roman"/>
      <family val="2"/>
      <charset val="204"/>
    </font>
    <font>
      <b/>
      <sz val="12"/>
      <color indexed="9"/>
      <name val="Times New Roman"/>
      <family val="2"/>
      <charset val="204"/>
    </font>
    <font>
      <b/>
      <sz val="18"/>
      <color indexed="56"/>
      <name val="Cambria"/>
      <family val="2"/>
      <charset val="204"/>
    </font>
    <font>
      <sz val="12"/>
      <color indexed="60"/>
      <name val="Times New Roman"/>
      <family val="2"/>
      <charset val="204"/>
    </font>
    <font>
      <sz val="12"/>
      <color indexed="20"/>
      <name val="Times New Roman"/>
      <family val="2"/>
      <charset val="204"/>
    </font>
    <font>
      <i/>
      <sz val="12"/>
      <color indexed="23"/>
      <name val="Times New Roman"/>
      <family val="2"/>
      <charset val="204"/>
    </font>
    <font>
      <sz val="12"/>
      <color indexed="52"/>
      <name val="Times New Roman"/>
      <family val="2"/>
      <charset val="204"/>
    </font>
    <font>
      <sz val="12"/>
      <color indexed="10"/>
      <name val="Times New Roman"/>
      <family val="2"/>
      <charset val="204"/>
    </font>
    <font>
      <sz val="12"/>
      <color indexed="17"/>
      <name val="Times New Roman"/>
      <family val="2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u/>
      <sz val="12"/>
      <color indexed="12"/>
      <name val="Arial Cyr"/>
      <charset val="204"/>
    </font>
    <font>
      <b/>
      <sz val="11"/>
      <name val="Times New Roman"/>
      <family val="1"/>
      <charset val="204"/>
    </font>
    <font>
      <sz val="10"/>
      <name val="Arial Cyr"/>
      <family val="2"/>
      <charset val="204"/>
    </font>
    <font>
      <b/>
      <sz val="14"/>
      <name val="Times New Roman"/>
      <family val="1"/>
      <charset val="204"/>
    </font>
    <font>
      <u/>
      <sz val="12"/>
      <name val="Times New Roman"/>
      <family val="1"/>
      <charset val="204"/>
    </font>
    <font>
      <i/>
      <sz val="8"/>
      <name val="Times New Roman"/>
      <family val="1"/>
      <charset val="204"/>
    </font>
    <font>
      <i/>
      <sz val="12"/>
      <name val="Times New Roman"/>
      <family val="1"/>
      <charset val="204"/>
    </font>
    <font>
      <sz val="8"/>
      <name val="Arial"/>
      <family val="2"/>
      <charset val="204"/>
    </font>
    <font>
      <b/>
      <sz val="8"/>
      <name val="Times New Roman"/>
      <family val="1"/>
      <charset val="204"/>
    </font>
    <font>
      <b/>
      <u/>
      <sz val="12"/>
      <name val="Times New Roman"/>
      <family val="1"/>
      <charset val="204"/>
    </font>
    <font>
      <b/>
      <i/>
      <sz val="8"/>
      <name val="Times New Roman"/>
      <family val="1"/>
      <charset val="204"/>
    </font>
    <font>
      <u/>
      <sz val="11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b/>
      <u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b/>
      <i/>
      <u/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sz val="8.5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12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8"/>
      <name val="Arial"/>
      <family val="2"/>
    </font>
    <font>
      <b/>
      <sz val="12"/>
      <color rgb="FFFF0000"/>
      <name val="Times New Roman"/>
      <family val="1"/>
      <charset val="204"/>
    </font>
    <font>
      <b/>
      <sz val="12"/>
      <color rgb="FF0000FF"/>
      <name val="Times New Roman"/>
      <family val="1"/>
      <charset val="204"/>
    </font>
    <font>
      <b/>
      <i/>
      <sz val="9"/>
      <name val="Times New Roman"/>
      <family val="1"/>
      <charset val="204"/>
    </font>
    <font>
      <sz val="11"/>
      <color rgb="FF0000FF"/>
      <name val="Times New Roman"/>
      <family val="1"/>
      <charset val="204"/>
    </font>
    <font>
      <sz val="10"/>
      <color rgb="FF0000FF"/>
      <name val="Times New Roman"/>
      <family val="1"/>
      <charset val="204"/>
    </font>
    <font>
      <sz val="9"/>
      <color rgb="FF0000FF"/>
      <name val="Times New Roman"/>
      <family val="1"/>
      <charset val="204"/>
    </font>
    <font>
      <sz val="9"/>
      <name val="Arial"/>
      <family val="2"/>
      <charset val="204"/>
    </font>
    <font>
      <u/>
      <sz val="8"/>
      <color indexed="12"/>
      <name val="Arial Cyr"/>
      <charset val="204"/>
    </font>
    <font>
      <sz val="10"/>
      <color indexed="12"/>
      <name val="Arial Cyr"/>
      <charset val="204"/>
    </font>
    <font>
      <u/>
      <sz val="10"/>
      <color rgb="FF0000FF"/>
      <name val="Arial Cyr"/>
      <charset val="204"/>
    </font>
    <font>
      <sz val="12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70C0"/>
      <name val="Times New Roman"/>
      <family val="1"/>
      <charset val="204"/>
    </font>
    <font>
      <sz val="10"/>
      <color rgb="FF00B050"/>
      <name val="Times New Roman"/>
      <family val="1"/>
      <charset val="204"/>
    </font>
    <font>
      <sz val="10"/>
      <color rgb="FF7030A0"/>
      <name val="Times New Roman"/>
      <family val="1"/>
      <charset val="204"/>
    </font>
    <font>
      <sz val="10"/>
      <color theme="3" tint="0.39997558519241921"/>
      <name val="Times New Roman"/>
      <family val="1"/>
      <charset val="204"/>
    </font>
    <font>
      <sz val="10"/>
      <color rgb="FFFF00FF"/>
      <name val="Times New Roman"/>
      <family val="1"/>
      <charset val="204"/>
    </font>
    <font>
      <sz val="10"/>
      <color rgb="FFCC3300"/>
      <name val="Times New Roman"/>
      <family val="1"/>
      <charset val="204"/>
    </font>
    <font>
      <sz val="10"/>
      <color rgb="FF00CC99"/>
      <name val="Times New Roman"/>
      <family val="1"/>
      <charset val="204"/>
    </font>
    <font>
      <sz val="10"/>
      <color theme="5" tint="-0.249977111117893"/>
      <name val="Times New Roman"/>
      <family val="1"/>
      <charset val="204"/>
    </font>
    <font>
      <sz val="10"/>
      <color theme="2" tint="-0.499984740745262"/>
      <name val="Times New Roman"/>
      <family val="1"/>
      <charset val="204"/>
    </font>
    <font>
      <b/>
      <sz val="9"/>
      <name val="Arial"/>
      <family val="2"/>
      <charset val="204"/>
    </font>
    <font>
      <sz val="8"/>
      <color theme="0"/>
      <name val="Arial"/>
      <family val="2"/>
      <charset val="204"/>
    </font>
    <font>
      <b/>
      <sz val="14"/>
      <color rgb="FF0000FF"/>
      <name val="Times New Roman"/>
      <family val="1"/>
      <charset val="204"/>
    </font>
    <font>
      <sz val="9"/>
      <color theme="0"/>
      <name val="Arial"/>
      <family val="2"/>
      <charset val="204"/>
    </font>
    <font>
      <sz val="8"/>
      <color rgb="FFFF0000"/>
      <name val="Arial"/>
      <family val="2"/>
      <charset val="204"/>
    </font>
    <font>
      <sz val="12"/>
      <color rgb="FF0000FF"/>
      <name val="Times New Roman"/>
      <family val="1"/>
      <charset val="204"/>
    </font>
    <font>
      <sz val="14"/>
      <color rgb="FF0000FF"/>
      <name val="Times New Roman"/>
      <family val="1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2"/>
      <color theme="0"/>
      <name val="Arial"/>
      <family val="2"/>
      <charset val="204"/>
    </font>
    <font>
      <sz val="7"/>
      <name val="Arial"/>
      <family val="2"/>
      <charset val="204"/>
    </font>
    <font>
      <sz val="7"/>
      <color rgb="FFFF0000"/>
      <name val="Arial"/>
      <family val="2"/>
      <charset val="204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 style="thin">
        <color indexed="60"/>
      </right>
      <top style="thin">
        <color indexed="60"/>
      </top>
      <bottom style="thin">
        <color indexed="60"/>
      </bottom>
      <diagonal/>
    </border>
  </borders>
  <cellStyleXfs count="53">
    <xf numFmtId="0" fontId="0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2" borderId="0" applyNumberFormat="0" applyBorder="0" applyAlignment="0" applyProtection="0"/>
    <xf numFmtId="0" fontId="4" fillId="5" borderId="1" applyNumberFormat="0" applyAlignment="0" applyProtection="0"/>
    <xf numFmtId="0" fontId="5" fillId="12" borderId="2" applyNumberFormat="0" applyAlignment="0" applyProtection="0"/>
    <xf numFmtId="0" fontId="6" fillId="12" borderId="1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2" fillId="23" borderId="7" applyNumberFormat="0" applyAlignment="0" applyProtection="0"/>
    <xf numFmtId="0" fontId="13" fillId="0" borderId="0" applyNumberFormat="0" applyFill="0" applyBorder="0" applyAlignment="0" applyProtection="0"/>
    <xf numFmtId="0" fontId="14" fillId="13" borderId="0" applyNumberFormat="0" applyBorder="0" applyAlignment="0" applyProtection="0"/>
    <xf numFmtId="0" fontId="49" fillId="0" borderId="0"/>
    <xf numFmtId="0" fontId="29" fillId="0" borderId="0"/>
    <xf numFmtId="0" fontId="50" fillId="0" borderId="0"/>
    <xf numFmtId="0" fontId="15" fillId="4" borderId="0" applyNumberFormat="0" applyBorder="0" applyAlignment="0" applyProtection="0"/>
    <xf numFmtId="0" fontId="16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  <xf numFmtId="164" fontId="42" fillId="0" borderId="0" applyFont="0" applyFill="0" applyBorder="0" applyAlignment="0" applyProtection="0"/>
    <xf numFmtId="0" fontId="19" fillId="6" borderId="0" applyNumberFormat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</cellStyleXfs>
  <cellXfs count="784">
    <xf numFmtId="0" fontId="0" fillId="0" borderId="0" xfId="0"/>
    <xf numFmtId="0" fontId="20" fillId="0" borderId="0" xfId="0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0" fillId="0" borderId="0" xfId="0" applyFont="1"/>
    <xf numFmtId="0" fontId="24" fillId="0" borderId="0" xfId="0" applyFont="1" applyAlignment="1">
      <alignment horizontal="right"/>
    </xf>
    <xf numFmtId="0" fontId="26" fillId="0" borderId="0" xfId="0" applyFont="1" applyFill="1" applyAlignment="1">
      <alignment horizontal="left"/>
    </xf>
    <xf numFmtId="0" fontId="21" fillId="0" borderId="0" xfId="0" applyFont="1" applyFill="1" applyAlignment="1">
      <alignment horizontal="left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top"/>
    </xf>
    <xf numFmtId="0" fontId="22" fillId="0" borderId="0" xfId="0" applyFont="1" applyAlignment="1">
      <alignment horizontal="right"/>
    </xf>
    <xf numFmtId="0" fontId="25" fillId="0" borderId="10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49" fontId="49" fillId="0" borderId="11" xfId="37" applyNumberFormat="1" applyFont="1" applyBorder="1" applyAlignment="1">
      <alignment horizontal="left" wrapText="1" indent="1"/>
    </xf>
    <xf numFmtId="49" fontId="49" fillId="0" borderId="12" xfId="37" applyNumberFormat="1" applyFont="1" applyBorder="1" applyAlignment="1">
      <alignment horizontal="left" wrapText="1" indent="1"/>
    </xf>
    <xf numFmtId="0" fontId="20" fillId="0" borderId="0" xfId="0" applyFont="1" applyAlignment="1">
      <alignment vertical="center" wrapText="1"/>
    </xf>
    <xf numFmtId="0" fontId="22" fillId="0" borderId="0" xfId="0" applyFont="1" applyBorder="1" applyAlignment="1">
      <alignment wrapText="1"/>
    </xf>
    <xf numFmtId="0" fontId="22" fillId="0" borderId="0" xfId="0" applyFont="1" applyBorder="1" applyAlignment="1">
      <alignment horizontal="right" wrapText="1"/>
    </xf>
    <xf numFmtId="49" fontId="23" fillId="0" borderId="14" xfId="0" applyNumberFormat="1" applyFont="1" applyFill="1" applyBorder="1" applyAlignment="1">
      <alignment horizontal="center" vertical="center" wrapText="1"/>
    </xf>
    <xf numFmtId="49" fontId="23" fillId="0" borderId="15" xfId="0" applyNumberFormat="1" applyFont="1" applyFill="1" applyBorder="1" applyAlignment="1">
      <alignment horizontal="center" vertical="center" wrapText="1"/>
    </xf>
    <xf numFmtId="0" fontId="23" fillId="0" borderId="16" xfId="0" applyNumberFormat="1" applyFont="1" applyFill="1" applyBorder="1" applyAlignment="1">
      <alignment horizontal="center" vertical="center" wrapText="1"/>
    </xf>
    <xf numFmtId="0" fontId="23" fillId="0" borderId="20" xfId="0" applyNumberFormat="1" applyFont="1" applyFill="1" applyBorder="1" applyAlignment="1">
      <alignment horizontal="center" vertical="center" wrapText="1"/>
    </xf>
    <xf numFmtId="0" fontId="23" fillId="0" borderId="18" xfId="0" applyNumberFormat="1" applyFont="1" applyFill="1" applyBorder="1" applyAlignment="1">
      <alignment horizontal="center" vertical="center" wrapText="1"/>
    </xf>
    <xf numFmtId="0" fontId="23" fillId="0" borderId="13" xfId="0" applyNumberFormat="1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right"/>
    </xf>
    <xf numFmtId="0" fontId="23" fillId="0" borderId="0" xfId="0" applyFont="1" applyAlignment="1">
      <alignment horizontal="right"/>
    </xf>
    <xf numFmtId="165" fontId="23" fillId="0" borderId="21" xfId="0" applyNumberFormat="1" applyFont="1" applyFill="1" applyBorder="1" applyAlignment="1">
      <alignment horizontal="right" vertical="center" wrapText="1"/>
    </xf>
    <xf numFmtId="0" fontId="23" fillId="0" borderId="17" xfId="39" applyNumberFormat="1" applyFont="1" applyFill="1" applyBorder="1" applyAlignment="1">
      <alignment horizontal="center" vertical="center" wrapText="1"/>
    </xf>
    <xf numFmtId="0" fontId="23" fillId="0" borderId="13" xfId="39" applyNumberFormat="1" applyFont="1" applyFill="1" applyBorder="1" applyAlignment="1">
      <alignment horizontal="center" vertical="center" wrapText="1"/>
    </xf>
    <xf numFmtId="165" fontId="23" fillId="0" borderId="22" xfId="39" applyNumberFormat="1" applyFont="1" applyFill="1" applyBorder="1" applyAlignment="1">
      <alignment horizontal="left" vertical="center" wrapText="1"/>
    </xf>
    <xf numFmtId="0" fontId="23" fillId="0" borderId="20" xfId="39" applyNumberFormat="1" applyFont="1" applyFill="1" applyBorder="1" applyAlignment="1">
      <alignment horizontal="center" vertical="center" wrapText="1"/>
    </xf>
    <xf numFmtId="165" fontId="23" fillId="0" borderId="21" xfId="39" applyNumberFormat="1" applyFont="1" applyFill="1" applyBorder="1" applyAlignment="1">
      <alignment horizontal="left" vertical="center" wrapText="1"/>
    </xf>
    <xf numFmtId="165" fontId="23" fillId="0" borderId="20" xfId="39" applyNumberFormat="1" applyFont="1" applyFill="1" applyBorder="1" applyAlignment="1">
      <alignment horizontal="left" vertical="center" wrapText="1"/>
    </xf>
    <xf numFmtId="165" fontId="23" fillId="0" borderId="14" xfId="39" applyNumberFormat="1" applyFont="1" applyFill="1" applyBorder="1" applyAlignment="1">
      <alignment horizontal="left" vertical="center" wrapText="1"/>
    </xf>
    <xf numFmtId="0" fontId="23" fillId="0" borderId="18" xfId="39" applyNumberFormat="1" applyFont="1" applyFill="1" applyBorder="1" applyAlignment="1">
      <alignment horizontal="center" vertical="center" wrapText="1"/>
    </xf>
    <xf numFmtId="49" fontId="23" fillId="0" borderId="14" xfId="39" applyNumberFormat="1" applyFont="1" applyFill="1" applyBorder="1" applyAlignment="1">
      <alignment horizontal="center" vertical="center" wrapText="1"/>
    </xf>
    <xf numFmtId="49" fontId="23" fillId="0" borderId="15" xfId="39" applyNumberFormat="1" applyFont="1" applyFill="1" applyBorder="1" applyAlignment="1">
      <alignment horizontal="center" vertical="center" wrapText="1"/>
    </xf>
    <xf numFmtId="165" fontId="23" fillId="0" borderId="14" xfId="39" applyNumberFormat="1" applyFont="1" applyFill="1" applyBorder="1" applyAlignment="1">
      <alignment horizontal="right" vertical="center" wrapText="1"/>
    </xf>
    <xf numFmtId="0" fontId="20" fillId="0" borderId="0" xfId="0" applyNumberFormat="1" applyFont="1" applyBorder="1" applyAlignment="1">
      <alignment horizontal="left"/>
    </xf>
    <xf numFmtId="0" fontId="22" fillId="0" borderId="0" xfId="0" applyNumberFormat="1" applyFont="1" applyBorder="1" applyAlignment="1">
      <alignment horizontal="left"/>
    </xf>
    <xf numFmtId="0" fontId="23" fillId="0" borderId="0" xfId="0" applyFont="1"/>
    <xf numFmtId="0" fontId="20" fillId="0" borderId="0" xfId="0" applyFont="1" applyBorder="1"/>
    <xf numFmtId="0" fontId="23" fillId="0" borderId="0" xfId="0" applyNumberFormat="1" applyFont="1" applyBorder="1" applyAlignment="1">
      <alignment horizontal="left"/>
    </xf>
    <xf numFmtId="0" fontId="24" fillId="0" borderId="0" xfId="0" applyNumberFormat="1" applyFont="1" applyBorder="1" applyAlignment="1">
      <alignment horizontal="left"/>
    </xf>
    <xf numFmtId="0" fontId="24" fillId="0" borderId="0" xfId="0" applyNumberFormat="1" applyFont="1" applyBorder="1" applyAlignment="1"/>
    <xf numFmtId="0" fontId="20" fillId="0" borderId="0" xfId="0" applyNumberFormat="1" applyFont="1" applyBorder="1" applyAlignment="1">
      <alignment horizontal="right"/>
    </xf>
    <xf numFmtId="0" fontId="22" fillId="0" borderId="0" xfId="0" applyNumberFormat="1" applyFont="1" applyBorder="1" applyAlignment="1">
      <alignment horizontal="right" vertical="top"/>
    </xf>
    <xf numFmtId="0" fontId="22" fillId="0" borderId="0" xfId="0" applyNumberFormat="1" applyFont="1" applyBorder="1" applyAlignment="1">
      <alignment horizontal="right"/>
    </xf>
    <xf numFmtId="0" fontId="31" fillId="0" borderId="0" xfId="0" applyFont="1" applyBorder="1" applyAlignment="1">
      <alignment wrapText="1"/>
    </xf>
    <xf numFmtId="0" fontId="25" fillId="0" borderId="0" xfId="0" applyFont="1" applyBorder="1" applyAlignment="1">
      <alignment wrapText="1"/>
    </xf>
    <xf numFmtId="0" fontId="22" fillId="0" borderId="10" xfId="0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horizontal="left" vertical="center"/>
    </xf>
    <xf numFmtId="0" fontId="21" fillId="0" borderId="0" xfId="0" applyFont="1" applyAlignment="1">
      <alignment horizontal="center" vertical="top"/>
    </xf>
    <xf numFmtId="0" fontId="24" fillId="0" borderId="0" xfId="0" applyFont="1" applyAlignment="1">
      <alignment horizontal="left"/>
    </xf>
    <xf numFmtId="0" fontId="24" fillId="0" borderId="0" xfId="0" applyFont="1" applyAlignment="1"/>
    <xf numFmtId="49" fontId="24" fillId="0" borderId="26" xfId="0" applyNumberFormat="1" applyFont="1" applyBorder="1" applyAlignment="1"/>
    <xf numFmtId="0" fontId="23" fillId="0" borderId="0" xfId="0" applyNumberFormat="1" applyFont="1" applyBorder="1" applyAlignment="1">
      <alignment horizontal="right"/>
    </xf>
    <xf numFmtId="0" fontId="23" fillId="0" borderId="0" xfId="0" applyNumberFormat="1" applyFont="1" applyBorder="1" applyAlignment="1">
      <alignment horizontal="right" vertical="top"/>
    </xf>
    <xf numFmtId="0" fontId="24" fillId="0" borderId="0" xfId="0" applyFont="1" applyAlignment="1">
      <alignment horizontal="center"/>
    </xf>
    <xf numFmtId="0" fontId="22" fillId="0" borderId="0" xfId="37" applyFont="1"/>
    <xf numFmtId="0" fontId="20" fillId="0" borderId="0" xfId="37" applyFont="1"/>
    <xf numFmtId="0" fontId="24" fillId="0" borderId="0" xfId="37" applyFont="1"/>
    <xf numFmtId="0" fontId="24" fillId="0" borderId="0" xfId="37" applyFont="1" applyAlignment="1">
      <alignment horizontal="left"/>
    </xf>
    <xf numFmtId="0" fontId="23" fillId="0" borderId="0" xfId="37" applyFont="1"/>
    <xf numFmtId="0" fontId="21" fillId="0" borderId="28" xfId="37" applyFont="1" applyBorder="1"/>
    <xf numFmtId="0" fontId="21" fillId="0" borderId="28" xfId="37" applyFont="1" applyBorder="1" applyAlignment="1">
      <alignment horizontal="center"/>
    </xf>
    <xf numFmtId="0" fontId="21" fillId="0" borderId="30" xfId="37" applyFont="1" applyBorder="1"/>
    <xf numFmtId="0" fontId="21" fillId="0" borderId="26" xfId="37" applyFont="1" applyBorder="1"/>
    <xf numFmtId="0" fontId="22" fillId="0" borderId="0" xfId="0" applyFont="1" applyBorder="1" applyAlignment="1">
      <alignment horizontal="right"/>
    </xf>
    <xf numFmtId="0" fontId="25" fillId="0" borderId="0" xfId="0" applyFont="1" applyFill="1"/>
    <xf numFmtId="0" fontId="25" fillId="0" borderId="10" xfId="0" applyFont="1" applyFill="1" applyBorder="1" applyAlignment="1">
      <alignment horizontal="center" vertical="top" wrapText="1"/>
    </xf>
    <xf numFmtId="0" fontId="25" fillId="0" borderId="10" xfId="0" applyFont="1" applyFill="1" applyBorder="1" applyAlignment="1">
      <alignment horizontal="center" vertical="top"/>
    </xf>
    <xf numFmtId="0" fontId="25" fillId="0" borderId="10" xfId="0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 wrapText="1"/>
    </xf>
    <xf numFmtId="166" fontId="25" fillId="0" borderId="10" xfId="0" applyNumberFormat="1" applyFont="1" applyFill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0" fontId="21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top"/>
    </xf>
    <xf numFmtId="0" fontId="30" fillId="0" borderId="0" xfId="0" applyFont="1" applyFill="1" applyAlignment="1">
      <alignment horizontal="right"/>
    </xf>
    <xf numFmtId="0" fontId="24" fillId="0" borderId="0" xfId="0" applyFont="1" applyFill="1" applyBorder="1" applyAlignment="1">
      <alignment horizontal="center" vertical="top"/>
    </xf>
    <xf numFmtId="0" fontId="24" fillId="0" borderId="0" xfId="37" applyFont="1" applyAlignment="1"/>
    <xf numFmtId="0" fontId="20" fillId="0" borderId="26" xfId="37" applyFont="1" applyFill="1" applyBorder="1" applyAlignment="1">
      <alignment horizontal="left"/>
    </xf>
    <xf numFmtId="0" fontId="21" fillId="0" borderId="26" xfId="37" applyFont="1" applyBorder="1" applyAlignment="1">
      <alignment horizontal="center"/>
    </xf>
    <xf numFmtId="49" fontId="21" fillId="0" borderId="28" xfId="37" applyNumberFormat="1" applyFont="1" applyFill="1" applyBorder="1" applyAlignment="1"/>
    <xf numFmtId="0" fontId="23" fillId="0" borderId="0" xfId="37" applyFont="1" applyBorder="1" applyAlignment="1">
      <alignment vertical="top"/>
    </xf>
    <xf numFmtId="0" fontId="20" fillId="0" borderId="0" xfId="37" applyFont="1" applyFill="1" applyBorder="1" applyAlignment="1">
      <alignment wrapText="1"/>
    </xf>
    <xf numFmtId="49" fontId="21" fillId="0" borderId="25" xfId="37" applyNumberFormat="1" applyFont="1" applyFill="1" applyBorder="1" applyAlignment="1">
      <alignment horizontal="right"/>
    </xf>
    <xf numFmtId="49" fontId="21" fillId="0" borderId="25" xfId="37" applyNumberFormat="1" applyFont="1" applyFill="1" applyBorder="1" applyAlignment="1">
      <alignment horizontal="left"/>
    </xf>
    <xf numFmtId="0" fontId="41" fillId="0" borderId="28" xfId="37" applyFont="1" applyBorder="1"/>
    <xf numFmtId="0" fontId="41" fillId="0" borderId="26" xfId="37" applyFont="1" applyBorder="1"/>
    <xf numFmtId="0" fontId="24" fillId="0" borderId="0" xfId="0" applyFont="1"/>
    <xf numFmtId="0" fontId="23" fillId="0" borderId="0" xfId="0" applyFont="1" applyBorder="1"/>
    <xf numFmtId="0" fontId="23" fillId="0" borderId="28" xfId="0" applyFont="1" applyBorder="1" applyAlignment="1">
      <alignment vertical="top"/>
    </xf>
    <xf numFmtId="0" fontId="24" fillId="0" borderId="26" xfId="37" applyFont="1" applyFill="1" applyBorder="1" applyAlignment="1"/>
    <xf numFmtId="0" fontId="24" fillId="0" borderId="0" xfId="37" applyFont="1" applyFill="1" applyBorder="1" applyAlignment="1"/>
    <xf numFmtId="0" fontId="24" fillId="0" borderId="26" xfId="37" applyFont="1" applyFill="1" applyBorder="1" applyAlignment="1">
      <alignment horizontal="left" indent="2"/>
    </xf>
    <xf numFmtId="0" fontId="24" fillId="0" borderId="0" xfId="37" applyFont="1" applyBorder="1" applyAlignment="1"/>
    <xf numFmtId="0" fontId="23" fillId="0" borderId="24" xfId="0" applyFont="1" applyBorder="1" applyAlignment="1">
      <alignment vertical="top"/>
    </xf>
    <xf numFmtId="168" fontId="35" fillId="0" borderId="0" xfId="0" applyNumberFormat="1" applyFont="1"/>
    <xf numFmtId="0" fontId="35" fillId="0" borderId="0" xfId="0" applyFont="1"/>
    <xf numFmtId="0" fontId="35" fillId="0" borderId="24" xfId="0" applyFont="1" applyBorder="1" applyAlignment="1">
      <alignment vertical="top"/>
    </xf>
    <xf numFmtId="168" fontId="23" fillId="0" borderId="0" xfId="0" applyNumberFormat="1" applyFont="1"/>
    <xf numFmtId="0" fontId="20" fillId="0" borderId="26" xfId="0" applyFont="1" applyFill="1" applyBorder="1" applyAlignment="1"/>
    <xf numFmtId="0" fontId="20" fillId="0" borderId="51" xfId="0" applyFont="1" applyBorder="1" applyAlignment="1">
      <alignment vertical="center" wrapText="1"/>
    </xf>
    <xf numFmtId="0" fontId="30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24" fillId="0" borderId="0" xfId="0" applyFont="1" applyFill="1" applyAlignment="1"/>
    <xf numFmtId="0" fontId="30" fillId="0" borderId="0" xfId="0" applyFont="1" applyFill="1" applyAlignment="1"/>
    <xf numFmtId="0" fontId="24" fillId="0" borderId="0" xfId="0" applyFont="1" applyFill="1" applyAlignment="1">
      <alignment horizontal="right"/>
    </xf>
    <xf numFmtId="0" fontId="24" fillId="0" borderId="0" xfId="0" applyFont="1" applyFill="1" applyAlignment="1">
      <alignment horizontal="left"/>
    </xf>
    <xf numFmtId="0" fontId="24" fillId="0" borderId="0" xfId="0" applyFont="1" applyFill="1"/>
    <xf numFmtId="0" fontId="22" fillId="0" borderId="0" xfId="0" applyFont="1" applyFill="1" applyAlignment="1">
      <alignment horizontal="left" vertical="top" indent="2"/>
    </xf>
    <xf numFmtId="0" fontId="43" fillId="0" borderId="0" xfId="0" applyFont="1" applyFill="1"/>
    <xf numFmtId="0" fontId="44" fillId="0" borderId="0" xfId="0" applyFont="1" applyFill="1" applyAlignment="1"/>
    <xf numFmtId="0" fontId="23" fillId="0" borderId="0" xfId="0" applyFont="1" applyAlignment="1">
      <alignment horizontal="left"/>
    </xf>
    <xf numFmtId="0" fontId="23" fillId="0" borderId="0" xfId="38" applyNumberFormat="1" applyFont="1" applyBorder="1" applyAlignment="1">
      <alignment horizontal="left"/>
    </xf>
    <xf numFmtId="0" fontId="23" fillId="0" borderId="0" xfId="38" applyNumberFormat="1" applyFont="1" applyBorder="1" applyAlignment="1">
      <alignment horizontal="left" vertical="center"/>
    </xf>
    <xf numFmtId="0" fontId="0" fillId="0" borderId="0" xfId="0" applyAlignment="1">
      <alignment vertical="center"/>
    </xf>
    <xf numFmtId="0" fontId="24" fillId="0" borderId="26" xfId="0" applyFont="1" applyFill="1" applyBorder="1" applyAlignment="1">
      <alignment horizontal="center"/>
    </xf>
    <xf numFmtId="0" fontId="45" fillId="0" borderId="0" xfId="0" applyFont="1" applyFill="1" applyAlignment="1"/>
    <xf numFmtId="0" fontId="46" fillId="0" borderId="0" xfId="0" applyFont="1" applyFill="1"/>
    <xf numFmtId="0" fontId="45" fillId="0" borderId="0" xfId="0" applyFont="1" applyFill="1" applyAlignment="1">
      <alignment horizontal="right"/>
    </xf>
    <xf numFmtId="49" fontId="49" fillId="0" borderId="33" xfId="37" applyNumberFormat="1" applyFont="1" applyBorder="1" applyAlignment="1">
      <alignment horizontal="left" wrapText="1" indent="1"/>
    </xf>
    <xf numFmtId="49" fontId="23" fillId="0" borderId="10" xfId="0" applyNumberFormat="1" applyFont="1" applyBorder="1" applyAlignment="1">
      <alignment horizontal="center" vertical="top"/>
    </xf>
    <xf numFmtId="0" fontId="22" fillId="0" borderId="10" xfId="0" applyNumberFormat="1" applyFont="1" applyBorder="1" applyAlignment="1">
      <alignment horizontal="center" vertical="center"/>
    </xf>
    <xf numFmtId="0" fontId="23" fillId="0" borderId="10" xfId="0" applyFont="1" applyFill="1" applyBorder="1" applyAlignment="1">
      <alignment horizontal="center" vertical="top"/>
    </xf>
    <xf numFmtId="0" fontId="25" fillId="0" borderId="0" xfId="0" applyFont="1" applyFill="1" applyAlignment="1">
      <alignment horizontal="left"/>
    </xf>
    <xf numFmtId="0" fontId="21" fillId="0" borderId="0" xfId="0" applyFont="1" applyAlignment="1">
      <alignment horizontal="left" vertical="top"/>
    </xf>
    <xf numFmtId="0" fontId="25" fillId="0" borderId="0" xfId="0" applyFont="1"/>
    <xf numFmtId="0" fontId="22" fillId="0" borderId="10" xfId="0" applyFont="1" applyBorder="1" applyAlignment="1">
      <alignment horizontal="center" vertical="top" wrapText="1"/>
    </xf>
    <xf numFmtId="0" fontId="22" fillId="0" borderId="0" xfId="0" applyFont="1" applyAlignment="1">
      <alignment horizontal="center" vertical="top" wrapText="1"/>
    </xf>
    <xf numFmtId="0" fontId="22" fillId="0" borderId="10" xfId="0" applyFont="1" applyBorder="1" applyAlignment="1">
      <alignment horizontal="center" vertical="top"/>
    </xf>
    <xf numFmtId="0" fontId="22" fillId="0" borderId="0" xfId="0" applyFont="1" applyAlignment="1">
      <alignment horizontal="center" vertical="top"/>
    </xf>
    <xf numFmtId="49" fontId="22" fillId="0" borderId="10" xfId="0" applyNumberFormat="1" applyFont="1" applyBorder="1" applyAlignment="1">
      <alignment horizontal="center" vertical="top"/>
    </xf>
    <xf numFmtId="0" fontId="51" fillId="0" borderId="10" xfId="0" applyFont="1" applyBorder="1" applyAlignment="1">
      <alignment vertical="top" wrapText="1"/>
    </xf>
    <xf numFmtId="0" fontId="51" fillId="0" borderId="10" xfId="0" applyFont="1" applyBorder="1" applyAlignment="1">
      <alignment horizontal="left" vertical="top" wrapText="1"/>
    </xf>
    <xf numFmtId="0" fontId="51" fillId="0" borderId="25" xfId="0" applyFont="1" applyBorder="1" applyAlignment="1">
      <alignment horizontal="left" vertical="top" wrapText="1"/>
    </xf>
    <xf numFmtId="0" fontId="22" fillId="0" borderId="0" xfId="0" applyFont="1" applyAlignment="1">
      <alignment horizontal="right" vertical="top"/>
    </xf>
    <xf numFmtId="0" fontId="23" fillId="0" borderId="0" xfId="0" applyFont="1" applyFill="1" applyBorder="1" applyAlignment="1">
      <alignment vertical="top"/>
    </xf>
    <xf numFmtId="0" fontId="21" fillId="0" borderId="10" xfId="0" applyFont="1" applyBorder="1" applyAlignment="1">
      <alignment horizontal="center" vertical="top" wrapText="1"/>
    </xf>
    <xf numFmtId="0" fontId="30" fillId="0" borderId="0" xfId="0" applyFont="1" applyFill="1" applyAlignment="1">
      <alignment horizontal="left"/>
    </xf>
    <xf numFmtId="0" fontId="30" fillId="0" borderId="26" xfId="0" applyFont="1" applyFill="1" applyBorder="1" applyAlignment="1"/>
    <xf numFmtId="0" fontId="43" fillId="0" borderId="0" xfId="0" applyFont="1" applyFill="1" applyBorder="1" applyAlignment="1">
      <alignment vertical="top"/>
    </xf>
    <xf numFmtId="0" fontId="26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0" fontId="23" fillId="0" borderId="0" xfId="0" applyFont="1" applyFill="1" applyAlignment="1">
      <alignment horizontal="left"/>
    </xf>
    <xf numFmtId="0" fontId="21" fillId="0" borderId="24" xfId="0" applyFont="1" applyBorder="1" applyAlignment="1">
      <alignment horizontal="left" vertical="top"/>
    </xf>
    <xf numFmtId="0" fontId="23" fillId="0" borderId="41" xfId="0" applyNumberFormat="1" applyFont="1" applyFill="1" applyBorder="1" applyAlignment="1">
      <alignment horizontal="center" vertical="center" wrapText="1"/>
    </xf>
    <xf numFmtId="49" fontId="23" fillId="0" borderId="47" xfId="39" applyNumberFormat="1" applyFont="1" applyFill="1" applyBorder="1" applyAlignment="1">
      <alignment horizontal="center" vertical="center" wrapText="1"/>
    </xf>
    <xf numFmtId="0" fontId="23" fillId="0" borderId="48" xfId="0" applyNumberFormat="1" applyFont="1" applyFill="1" applyBorder="1" applyAlignment="1">
      <alignment horizontal="center" vertical="center" wrapText="1"/>
    </xf>
    <xf numFmtId="0" fontId="23" fillId="0" borderId="49" xfId="0" applyNumberFormat="1" applyFont="1" applyFill="1" applyBorder="1" applyAlignment="1">
      <alignment horizontal="center" vertical="center" wrapText="1"/>
    </xf>
    <xf numFmtId="165" fontId="23" fillId="0" borderId="18" xfId="0" applyNumberFormat="1" applyFont="1" applyFill="1" applyBorder="1" applyAlignment="1">
      <alignment horizontal="left" vertical="center" wrapText="1"/>
    </xf>
    <xf numFmtId="0" fontId="23" fillId="0" borderId="35" xfId="0" applyNumberFormat="1" applyFont="1" applyFill="1" applyBorder="1" applyAlignment="1">
      <alignment horizontal="center" vertical="center" wrapText="1"/>
    </xf>
    <xf numFmtId="0" fontId="23" fillId="0" borderId="50" xfId="0" applyFont="1" applyFill="1" applyBorder="1" applyAlignment="1">
      <alignment horizontal="center" vertical="center" wrapText="1"/>
    </xf>
    <xf numFmtId="0" fontId="25" fillId="0" borderId="30" xfId="0" applyFont="1" applyBorder="1" applyAlignment="1">
      <alignment horizontal="right" vertical="top"/>
    </xf>
    <xf numFmtId="0" fontId="25" fillId="0" borderId="26" xfId="0" applyFont="1" applyFill="1" applyBorder="1" applyAlignment="1"/>
    <xf numFmtId="0" fontId="25" fillId="0" borderId="0" xfId="0" applyFont="1" applyAlignment="1">
      <alignment vertical="center"/>
    </xf>
    <xf numFmtId="0" fontId="21" fillId="0" borderId="0" xfId="0" applyFont="1" applyBorder="1" applyAlignment="1">
      <alignment horizontal="left" vertical="top"/>
    </xf>
    <xf numFmtId="0" fontId="21" fillId="0" borderId="0" xfId="0" applyFont="1" applyBorder="1" applyAlignment="1">
      <alignment horizontal="left" vertical="top" wrapText="1"/>
    </xf>
    <xf numFmtId="49" fontId="21" fillId="0" borderId="0" xfId="0" applyNumberFormat="1" applyFont="1" applyFill="1" applyBorder="1" applyAlignment="1">
      <alignment horizontal="left" vertical="top" wrapText="1"/>
    </xf>
    <xf numFmtId="0" fontId="24" fillId="0" borderId="0" xfId="0" applyFont="1" applyFill="1" applyAlignment="1">
      <alignment horizontal="right"/>
    </xf>
    <xf numFmtId="0" fontId="23" fillId="0" borderId="0" xfId="0" applyFont="1" applyFill="1" applyBorder="1" applyAlignment="1">
      <alignment horizontal="center" vertical="top"/>
    </xf>
    <xf numFmtId="0" fontId="21" fillId="0" borderId="25" xfId="0" applyFont="1" applyBorder="1" applyAlignment="1">
      <alignment horizontal="left" vertical="center"/>
    </xf>
    <xf numFmtId="0" fontId="21" fillId="0" borderId="24" xfId="0" applyFont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0" fontId="22" fillId="0" borderId="10" xfId="0" applyFont="1" applyBorder="1" applyAlignment="1">
      <alignment horizontal="left" vertical="center" wrapText="1"/>
    </xf>
    <xf numFmtId="0" fontId="36" fillId="0" borderId="0" xfId="0" applyFont="1" applyBorder="1" applyAlignment="1">
      <alignment wrapText="1"/>
    </xf>
    <xf numFmtId="0" fontId="32" fillId="0" borderId="0" xfId="0" applyFont="1" applyBorder="1" applyAlignment="1">
      <alignment vertical="top"/>
    </xf>
    <xf numFmtId="0" fontId="31" fillId="0" borderId="28" xfId="0" applyFont="1" applyBorder="1" applyAlignment="1">
      <alignment wrapText="1"/>
    </xf>
    <xf numFmtId="0" fontId="32" fillId="0" borderId="28" xfId="0" applyFont="1" applyBorder="1" applyAlignment="1">
      <alignment vertical="top"/>
    </xf>
    <xf numFmtId="0" fontId="23" fillId="0" borderId="43" xfId="0" applyNumberFormat="1" applyFont="1" applyFill="1" applyBorder="1" applyAlignment="1">
      <alignment horizontal="center" vertical="center" wrapText="1"/>
    </xf>
    <xf numFmtId="165" fontId="23" fillId="0" borderId="53" xfId="0" applyNumberFormat="1" applyFont="1" applyFill="1" applyBorder="1" applyAlignment="1">
      <alignment horizontal="left" vertical="center" wrapText="1"/>
    </xf>
    <xf numFmtId="165" fontId="23" fillId="0" borderId="54" xfId="0" applyNumberFormat="1" applyFont="1" applyFill="1" applyBorder="1" applyAlignment="1">
      <alignment horizontal="left" vertical="center" wrapText="1"/>
    </xf>
    <xf numFmtId="165" fontId="23" fillId="0" borderId="47" xfId="0" applyNumberFormat="1" applyFont="1" applyFill="1" applyBorder="1" applyAlignment="1">
      <alignment horizontal="left" vertical="center" wrapText="1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0" fontId="23" fillId="0" borderId="0" xfId="0" applyFont="1" applyBorder="1" applyAlignment="1">
      <alignment horizontal="center" vertical="top"/>
    </xf>
    <xf numFmtId="0" fontId="24" fillId="0" borderId="0" xfId="0" applyFont="1" applyAlignment="1">
      <alignment horizontal="left"/>
    </xf>
    <xf numFmtId="0" fontId="24" fillId="0" borderId="0" xfId="0" applyFont="1" applyFill="1" applyAlignment="1">
      <alignment horizontal="right"/>
    </xf>
    <xf numFmtId="0" fontId="23" fillId="0" borderId="0" xfId="0" applyFont="1" applyFill="1" applyBorder="1" applyAlignment="1">
      <alignment horizontal="center" vertical="top"/>
    </xf>
    <xf numFmtId="0" fontId="26" fillId="0" borderId="24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24" fillId="0" borderId="0" xfId="0" applyFont="1" applyAlignment="1">
      <alignment horizontal="left"/>
    </xf>
    <xf numFmtId="0" fontId="24" fillId="0" borderId="0" xfId="0" applyFont="1" applyFill="1" applyAlignment="1">
      <alignment horizontal="right"/>
    </xf>
    <xf numFmtId="0" fontId="21" fillId="0" borderId="25" xfId="0" applyFont="1" applyBorder="1" applyAlignment="1">
      <alignment horizontal="left" vertical="center"/>
    </xf>
    <xf numFmtId="0" fontId="23" fillId="0" borderId="0" xfId="0" applyFont="1" applyFill="1" applyBorder="1" applyAlignment="1">
      <alignment horizontal="center" vertical="top"/>
    </xf>
    <xf numFmtId="0" fontId="21" fillId="0" borderId="10" xfId="0" applyFont="1" applyBorder="1" applyAlignment="1">
      <alignment horizontal="left" vertical="center"/>
    </xf>
    <xf numFmtId="0" fontId="23" fillId="0" borderId="0" xfId="38" applyNumberFormat="1" applyFont="1" applyBorder="1" applyAlignment="1">
      <alignment horizontal="center" vertical="center"/>
    </xf>
    <xf numFmtId="0" fontId="24" fillId="0" borderId="0" xfId="0" applyFont="1" applyAlignment="1">
      <alignment horizontal="left"/>
    </xf>
    <xf numFmtId="0" fontId="24" fillId="0" borderId="0" xfId="0" applyFont="1" applyFill="1" applyAlignment="1">
      <alignment horizontal="right"/>
    </xf>
    <xf numFmtId="0" fontId="21" fillId="0" borderId="25" xfId="0" applyFont="1" applyBorder="1" applyAlignment="1">
      <alignment horizontal="left" vertical="center"/>
    </xf>
    <xf numFmtId="0" fontId="23" fillId="0" borderId="0" xfId="0" applyFont="1" applyFill="1" applyBorder="1" applyAlignment="1">
      <alignment horizontal="center" vertical="top"/>
    </xf>
    <xf numFmtId="0" fontId="24" fillId="0" borderId="0" xfId="0" applyFont="1" applyAlignment="1">
      <alignment horizontal="left"/>
    </xf>
    <xf numFmtId="0" fontId="24" fillId="0" borderId="0" xfId="0" applyFont="1" applyFill="1" applyAlignment="1">
      <alignment horizontal="right"/>
    </xf>
    <xf numFmtId="0" fontId="21" fillId="0" borderId="25" xfId="0" applyFont="1" applyBorder="1" applyAlignment="1">
      <alignment horizontal="left" vertical="center"/>
    </xf>
    <xf numFmtId="0" fontId="23" fillId="0" borderId="0" xfId="0" applyFont="1" applyFill="1" applyBorder="1" applyAlignment="1">
      <alignment horizontal="center" vertical="top"/>
    </xf>
    <xf numFmtId="0" fontId="21" fillId="0" borderId="10" xfId="0" applyFont="1" applyBorder="1" applyAlignment="1">
      <alignment horizontal="left" vertical="center"/>
    </xf>
    <xf numFmtId="0" fontId="24" fillId="0" borderId="0" xfId="0" applyFont="1" applyAlignment="1">
      <alignment horizontal="left"/>
    </xf>
    <xf numFmtId="0" fontId="21" fillId="0" borderId="10" xfId="0" applyFont="1" applyBorder="1" applyAlignment="1">
      <alignment horizontal="left" vertical="center"/>
    </xf>
    <xf numFmtId="49" fontId="23" fillId="0" borderId="0" xfId="38" applyNumberFormat="1" applyFont="1" applyBorder="1" applyAlignment="1">
      <alignment horizontal="center" vertical="center"/>
    </xf>
    <xf numFmtId="0" fontId="24" fillId="0" borderId="0" xfId="0" applyFont="1" applyAlignment="1">
      <alignment horizontal="left"/>
    </xf>
    <xf numFmtId="0" fontId="24" fillId="0" borderId="0" xfId="0" applyFont="1" applyFill="1" applyAlignment="1">
      <alignment horizontal="right"/>
    </xf>
    <xf numFmtId="0" fontId="30" fillId="0" borderId="26" xfId="0" applyFont="1" applyFill="1" applyBorder="1" applyAlignment="1">
      <alignment horizontal="left"/>
    </xf>
    <xf numFmtId="0" fontId="21" fillId="0" borderId="25" xfId="0" applyFont="1" applyBorder="1" applyAlignment="1">
      <alignment horizontal="left" vertical="center"/>
    </xf>
    <xf numFmtId="0" fontId="23" fillId="0" borderId="0" xfId="0" applyFont="1" applyFill="1" applyBorder="1" applyAlignment="1">
      <alignment horizontal="center" vertical="top"/>
    </xf>
    <xf numFmtId="0" fontId="21" fillId="0" borderId="10" xfId="0" applyFont="1" applyBorder="1" applyAlignment="1">
      <alignment horizontal="left" vertical="center"/>
    </xf>
    <xf numFmtId="0" fontId="24" fillId="0" borderId="0" xfId="0" applyFont="1" applyAlignment="1">
      <alignment horizontal="left"/>
    </xf>
    <xf numFmtId="0" fontId="24" fillId="0" borderId="0" xfId="0" applyFont="1" applyFill="1" applyAlignment="1">
      <alignment horizontal="right"/>
    </xf>
    <xf numFmtId="0" fontId="30" fillId="0" borderId="26" xfId="0" applyFont="1" applyFill="1" applyBorder="1" applyAlignment="1">
      <alignment horizontal="left"/>
    </xf>
    <xf numFmtId="0" fontId="21" fillId="0" borderId="25" xfId="0" applyFont="1" applyBorder="1" applyAlignment="1">
      <alignment horizontal="left" vertical="center"/>
    </xf>
    <xf numFmtId="0" fontId="23" fillId="0" borderId="0" xfId="0" applyFont="1" applyFill="1" applyBorder="1" applyAlignment="1">
      <alignment horizontal="center" vertical="top"/>
    </xf>
    <xf numFmtId="0" fontId="21" fillId="0" borderId="10" xfId="0" applyFont="1" applyBorder="1" applyAlignment="1">
      <alignment horizontal="left" vertical="center"/>
    </xf>
    <xf numFmtId="0" fontId="24" fillId="0" borderId="0" xfId="0" applyFont="1" applyAlignment="1">
      <alignment horizontal="left"/>
    </xf>
    <xf numFmtId="0" fontId="23" fillId="0" borderId="0" xfId="0" applyFont="1" applyFill="1" applyBorder="1" applyAlignment="1">
      <alignment horizontal="center" vertical="top"/>
    </xf>
    <xf numFmtId="0" fontId="21" fillId="0" borderId="24" xfId="0" applyFont="1" applyBorder="1" applyAlignment="1">
      <alignment horizontal="left" vertical="center"/>
    </xf>
    <xf numFmtId="0" fontId="28" fillId="0" borderId="26" xfId="0" applyFont="1" applyFill="1" applyBorder="1" applyAlignment="1"/>
    <xf numFmtId="0" fontId="28" fillId="0" borderId="0" xfId="0" applyFont="1"/>
    <xf numFmtId="0" fontId="24" fillId="0" borderId="0" xfId="0" applyFont="1" applyAlignment="1">
      <alignment horizontal="right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0" fontId="20" fillId="0" borderId="0" xfId="0" applyFont="1" applyAlignment="1">
      <alignment horizontal="justify" vertical="center"/>
    </xf>
    <xf numFmtId="0" fontId="20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vertical="center" wrapText="1"/>
    </xf>
    <xf numFmtId="0" fontId="20" fillId="0" borderId="10" xfId="0" applyFont="1" applyBorder="1" applyAlignment="1">
      <alignment horizontal="justify" vertical="center" wrapText="1"/>
    </xf>
    <xf numFmtId="0" fontId="22" fillId="0" borderId="0" xfId="0" applyFont="1" applyAlignment="1">
      <alignment horizontal="right" vertical="center"/>
    </xf>
    <xf numFmtId="0" fontId="22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3" fillId="0" borderId="0" xfId="38" applyNumberFormat="1" applyFont="1" applyBorder="1" applyAlignment="1">
      <alignment horizontal="right"/>
    </xf>
    <xf numFmtId="0" fontId="20" fillId="0" borderId="10" xfId="0" applyFont="1" applyBorder="1" applyAlignment="1">
      <alignment horizontal="center" vertical="top" wrapText="1"/>
    </xf>
    <xf numFmtId="0" fontId="20" fillId="0" borderId="0" xfId="0" applyFont="1" applyAlignment="1">
      <alignment horizontal="right"/>
    </xf>
    <xf numFmtId="0" fontId="21" fillId="0" borderId="0" xfId="0" applyFont="1" applyFill="1" applyAlignment="1">
      <alignment horizontal="left" vertical="center"/>
    </xf>
    <xf numFmtId="0" fontId="20" fillId="0" borderId="51" xfId="0" applyFont="1" applyBorder="1" applyAlignment="1">
      <alignment vertical="top" wrapText="1"/>
    </xf>
    <xf numFmtId="165" fontId="23" fillId="0" borderId="20" xfId="39" applyNumberFormat="1" applyFont="1" applyFill="1" applyBorder="1" applyAlignment="1">
      <alignment horizontal="right" vertical="center" wrapText="1"/>
    </xf>
    <xf numFmtId="165" fontId="23" fillId="0" borderId="20" xfId="0" applyNumberFormat="1" applyFont="1" applyFill="1" applyBorder="1" applyAlignment="1">
      <alignment horizontal="right" vertical="center" wrapText="1"/>
    </xf>
    <xf numFmtId="0" fontId="23" fillId="0" borderId="56" xfId="0" applyFont="1" applyFill="1" applyBorder="1" applyAlignment="1">
      <alignment horizontal="center" vertical="center" wrapText="1"/>
    </xf>
    <xf numFmtId="0" fontId="23" fillId="0" borderId="55" xfId="0" applyNumberFormat="1" applyFont="1" applyFill="1" applyBorder="1" applyAlignment="1">
      <alignment horizontal="center" vertical="center" wrapText="1"/>
    </xf>
    <xf numFmtId="0" fontId="0" fillId="0" borderId="39" xfId="0" applyBorder="1"/>
    <xf numFmtId="0" fontId="20" fillId="0" borderId="58" xfId="0" applyFont="1" applyBorder="1" applyAlignment="1">
      <alignment vertical="center" wrapText="1"/>
    </xf>
    <xf numFmtId="0" fontId="24" fillId="0" borderId="0" xfId="0" applyFont="1" applyBorder="1" applyAlignment="1"/>
    <xf numFmtId="0" fontId="22" fillId="0" borderId="10" xfId="0" applyNumberFormat="1" applyFont="1" applyBorder="1" applyAlignment="1">
      <alignment horizontal="center" vertical="top" wrapText="1"/>
    </xf>
    <xf numFmtId="0" fontId="57" fillId="0" borderId="0" xfId="0" applyFont="1" applyAlignment="1">
      <alignment horizontal="left"/>
    </xf>
    <xf numFmtId="0" fontId="57" fillId="0" borderId="0" xfId="0" applyFont="1"/>
    <xf numFmtId="0" fontId="58" fillId="0" borderId="0" xfId="0" applyFont="1"/>
    <xf numFmtId="49" fontId="55" fillId="0" borderId="26" xfId="0" applyNumberFormat="1" applyFont="1" applyBorder="1" applyAlignment="1"/>
    <xf numFmtId="0" fontId="59" fillId="0" borderId="0" xfId="0" applyFont="1" applyFill="1" applyAlignment="1">
      <alignment horizontal="left"/>
    </xf>
    <xf numFmtId="0" fontId="59" fillId="0" borderId="0" xfId="0" applyFont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top" wrapText="1"/>
    </xf>
    <xf numFmtId="0" fontId="43" fillId="0" borderId="10" xfId="0" applyFont="1" applyFill="1" applyBorder="1" applyAlignment="1">
      <alignment horizontal="center" vertical="top"/>
    </xf>
    <xf numFmtId="166" fontId="43" fillId="0" borderId="10" xfId="0" applyNumberFormat="1" applyFont="1" applyFill="1" applyBorder="1" applyAlignment="1">
      <alignment horizontal="center" vertical="center"/>
    </xf>
    <xf numFmtId="0" fontId="45" fillId="0" borderId="26" xfId="0" applyFont="1" applyFill="1" applyBorder="1" applyAlignment="1">
      <alignment horizontal="right"/>
    </xf>
    <xf numFmtId="165" fontId="23" fillId="0" borderId="20" xfId="39" applyNumberFormat="1" applyFont="1" applyFill="1" applyBorder="1" applyAlignment="1">
      <alignment horizontal="right" vertical="center" wrapText="1"/>
    </xf>
    <xf numFmtId="0" fontId="24" fillId="0" borderId="0" xfId="0" applyFont="1" applyBorder="1" applyAlignment="1">
      <alignment horizontal="right"/>
    </xf>
    <xf numFmtId="0" fontId="22" fillId="0" borderId="10" xfId="0" applyNumberFormat="1" applyFont="1" applyBorder="1" applyAlignment="1">
      <alignment horizontal="center" vertical="top" wrapText="1"/>
    </xf>
    <xf numFmtId="0" fontId="24" fillId="0" borderId="0" xfId="0" applyFont="1" applyBorder="1" applyAlignment="1">
      <alignment horizontal="right"/>
    </xf>
    <xf numFmtId="165" fontId="23" fillId="0" borderId="20" xfId="39" applyNumberFormat="1" applyFont="1" applyFill="1" applyBorder="1" applyAlignment="1">
      <alignment horizontal="right" vertical="center" wrapText="1"/>
    </xf>
    <xf numFmtId="165" fontId="23" fillId="0" borderId="20" xfId="0" applyNumberFormat="1" applyFont="1" applyFill="1" applyBorder="1" applyAlignment="1">
      <alignment horizontal="right" vertical="center" wrapText="1"/>
    </xf>
    <xf numFmtId="165" fontId="23" fillId="0" borderId="20" xfId="39" applyNumberFormat="1" applyFont="1" applyFill="1" applyBorder="1" applyAlignment="1">
      <alignment horizontal="right" vertical="center" wrapText="1"/>
    </xf>
    <xf numFmtId="165" fontId="23" fillId="0" borderId="20" xfId="0" applyNumberFormat="1" applyFont="1" applyFill="1" applyBorder="1" applyAlignment="1">
      <alignment horizontal="right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2" fillId="0" borderId="0" xfId="0" applyNumberFormat="1" applyFont="1" applyBorder="1" applyAlignment="1">
      <alignment horizontal="center" vertical="center"/>
    </xf>
    <xf numFmtId="167" fontId="21" fillId="0" borderId="0" xfId="0" applyNumberFormat="1" applyFont="1" applyBorder="1" applyAlignment="1">
      <alignment horizontal="center" vertical="center"/>
    </xf>
    <xf numFmtId="0" fontId="26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horizontal="center" vertical="center"/>
    </xf>
    <xf numFmtId="167" fontId="26" fillId="0" borderId="0" xfId="0" applyNumberFormat="1" applyFont="1" applyBorder="1" applyAlignment="1">
      <alignment horizontal="center" vertical="center"/>
    </xf>
    <xf numFmtId="0" fontId="22" fillId="0" borderId="10" xfId="0" applyNumberFormat="1" applyFont="1" applyBorder="1" applyAlignment="1">
      <alignment horizontal="center" vertical="top" wrapText="1"/>
    </xf>
    <xf numFmtId="0" fontId="24" fillId="0" borderId="0" xfId="0" applyFont="1" applyBorder="1" applyAlignment="1">
      <alignment horizontal="right"/>
    </xf>
    <xf numFmtId="165" fontId="23" fillId="0" borderId="20" xfId="39" applyNumberFormat="1" applyFont="1" applyFill="1" applyBorder="1" applyAlignment="1">
      <alignment horizontal="right" vertical="center" wrapText="1"/>
    </xf>
    <xf numFmtId="165" fontId="23" fillId="0" borderId="20" xfId="0" applyNumberFormat="1" applyFont="1" applyFill="1" applyBorder="1" applyAlignment="1">
      <alignment horizontal="right" vertical="center" wrapText="1"/>
    </xf>
    <xf numFmtId="165" fontId="23" fillId="0" borderId="20" xfId="0" applyNumberFormat="1" applyFont="1" applyFill="1" applyBorder="1" applyAlignment="1">
      <alignment horizontal="right" vertical="center" wrapText="1"/>
    </xf>
    <xf numFmtId="0" fontId="23" fillId="0" borderId="59" xfId="0" applyFont="1" applyFill="1" applyBorder="1" applyAlignment="1">
      <alignment horizontal="center" vertical="center" wrapText="1"/>
    </xf>
    <xf numFmtId="165" fontId="23" fillId="0" borderId="20" xfId="0" applyNumberFormat="1" applyFont="1" applyFill="1" applyBorder="1" applyAlignment="1">
      <alignment horizontal="right" vertical="center" wrapText="1"/>
    </xf>
    <xf numFmtId="165" fontId="23" fillId="0" borderId="20" xfId="0" applyNumberFormat="1" applyFont="1" applyFill="1" applyBorder="1" applyAlignment="1">
      <alignment horizontal="right" vertical="center" wrapText="1"/>
    </xf>
    <xf numFmtId="0" fontId="22" fillId="0" borderId="10" xfId="0" applyNumberFormat="1" applyFont="1" applyBorder="1" applyAlignment="1">
      <alignment horizontal="center" vertical="top" wrapText="1"/>
    </xf>
    <xf numFmtId="165" fontId="23" fillId="0" borderId="20" xfId="39" applyNumberFormat="1" applyFont="1" applyFill="1" applyBorder="1" applyAlignment="1">
      <alignment horizontal="right" vertical="center" wrapText="1"/>
    </xf>
    <xf numFmtId="0" fontId="24" fillId="0" borderId="0" xfId="0" applyFont="1" applyBorder="1" applyAlignment="1">
      <alignment horizontal="right"/>
    </xf>
    <xf numFmtId="0" fontId="24" fillId="0" borderId="0" xfId="0" applyFont="1" applyAlignment="1">
      <alignment horizontal="right"/>
    </xf>
    <xf numFmtId="49" fontId="25" fillId="0" borderId="10" xfId="0" applyNumberFormat="1" applyFont="1" applyBorder="1" applyAlignment="1">
      <alignment horizontal="center" vertical="center"/>
    </xf>
    <xf numFmtId="0" fontId="62" fillId="0" borderId="10" xfId="28" applyFont="1" applyBorder="1" applyAlignment="1" applyProtection="1">
      <alignment horizontal="center" vertical="center" wrapText="1"/>
    </xf>
    <xf numFmtId="0" fontId="63" fillId="0" borderId="10" xfId="28" applyFont="1" applyBorder="1" applyAlignment="1" applyProtection="1">
      <alignment horizontal="center" vertical="center" wrapText="1"/>
    </xf>
    <xf numFmtId="0" fontId="25" fillId="0" borderId="10" xfId="0" applyFont="1" applyBorder="1" applyAlignment="1">
      <alignment horizontal="center" vertical="center" textRotation="90" wrapText="1"/>
    </xf>
    <xf numFmtId="0" fontId="64" fillId="0" borderId="10" xfId="0" applyFont="1" applyBorder="1" applyAlignment="1">
      <alignment horizontal="center" vertical="center" wrapText="1"/>
    </xf>
    <xf numFmtId="165" fontId="23" fillId="0" borderId="20" xfId="0" applyNumberFormat="1" applyFont="1" applyFill="1" applyBorder="1" applyAlignment="1">
      <alignment horizontal="right" vertical="center" wrapText="1"/>
    </xf>
    <xf numFmtId="175" fontId="22" fillId="0" borderId="10" xfId="0" applyNumberFormat="1" applyFont="1" applyFill="1" applyBorder="1" applyAlignment="1">
      <alignment horizontal="center" vertical="center" wrapText="1"/>
    </xf>
    <xf numFmtId="175" fontId="65" fillId="0" borderId="10" xfId="0" applyNumberFormat="1" applyFont="1" applyFill="1" applyBorder="1" applyAlignment="1">
      <alignment horizontal="center" vertical="center" wrapText="1"/>
    </xf>
    <xf numFmtId="175" fontId="66" fillId="0" borderId="10" xfId="0" applyNumberFormat="1" applyFont="1" applyFill="1" applyBorder="1" applyAlignment="1">
      <alignment horizontal="center" vertical="center" wrapText="1"/>
    </xf>
    <xf numFmtId="175" fontId="67" fillId="0" borderId="10" xfId="0" applyNumberFormat="1" applyFont="1" applyFill="1" applyBorder="1" applyAlignment="1">
      <alignment horizontal="center" vertical="center" wrapText="1"/>
    </xf>
    <xf numFmtId="175" fontId="68" fillId="0" borderId="10" xfId="0" applyNumberFormat="1" applyFont="1" applyFill="1" applyBorder="1" applyAlignment="1">
      <alignment horizontal="center" vertical="center" wrapText="1"/>
    </xf>
    <xf numFmtId="175" fontId="69" fillId="0" borderId="10" xfId="0" applyNumberFormat="1" applyFont="1" applyFill="1" applyBorder="1" applyAlignment="1">
      <alignment horizontal="center" vertical="center" wrapText="1"/>
    </xf>
    <xf numFmtId="175" fontId="70" fillId="0" borderId="10" xfId="0" applyNumberFormat="1" applyFont="1" applyFill="1" applyBorder="1" applyAlignment="1">
      <alignment horizontal="center" vertical="center" wrapText="1"/>
    </xf>
    <xf numFmtId="175" fontId="71" fillId="0" borderId="10" xfId="0" applyNumberFormat="1" applyFont="1" applyFill="1" applyBorder="1" applyAlignment="1">
      <alignment horizontal="center" vertical="center" wrapText="1"/>
    </xf>
    <xf numFmtId="175" fontId="58" fillId="0" borderId="10" xfId="0" applyNumberFormat="1" applyFont="1" applyFill="1" applyBorder="1" applyAlignment="1">
      <alignment horizontal="center" vertical="center" wrapText="1"/>
    </xf>
    <xf numFmtId="175" fontId="72" fillId="0" borderId="10" xfId="0" applyNumberFormat="1" applyFont="1" applyFill="1" applyBorder="1" applyAlignment="1">
      <alignment horizontal="center" vertical="center" wrapText="1"/>
    </xf>
    <xf numFmtId="175" fontId="73" fillId="0" borderId="10" xfId="0" applyNumberFormat="1" applyFont="1" applyFill="1" applyBorder="1" applyAlignment="1">
      <alignment horizontal="center" vertical="center" wrapText="1"/>
    </xf>
    <xf numFmtId="175" fontId="74" fillId="0" borderId="10" xfId="0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23" fillId="0" borderId="0" xfId="0" applyNumberFormat="1" applyFont="1" applyFill="1" applyBorder="1" applyAlignment="1">
      <alignment horizontal="center" vertical="center" wrapText="1"/>
    </xf>
    <xf numFmtId="165" fontId="35" fillId="0" borderId="0" xfId="0" applyNumberFormat="1" applyFont="1" applyFill="1" applyBorder="1" applyAlignment="1">
      <alignment horizontal="left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57" fillId="0" borderId="0" xfId="0" applyFont="1" applyAlignment="1">
      <alignment horizontal="center"/>
    </xf>
    <xf numFmtId="0" fontId="77" fillId="0" borderId="0" xfId="0" applyFont="1" applyAlignment="1">
      <alignment horizontal="center"/>
    </xf>
    <xf numFmtId="0" fontId="63" fillId="0" borderId="34" xfId="28" applyFont="1" applyBorder="1" applyAlignment="1" applyProtection="1">
      <alignment horizontal="center" vertical="center"/>
    </xf>
    <xf numFmtId="0" fontId="57" fillId="0" borderId="0" xfId="0" applyFont="1" applyAlignment="1">
      <alignment horizontal="center" vertical="center" wrapText="1"/>
    </xf>
    <xf numFmtId="0" fontId="55" fillId="0" borderId="0" xfId="0" applyFont="1" applyAlignment="1">
      <alignment vertical="center"/>
    </xf>
    <xf numFmtId="0" fontId="34" fillId="0" borderId="10" xfId="50" applyNumberFormat="1" applyFont="1" applyBorder="1" applyAlignment="1">
      <alignment vertical="top" wrapText="1"/>
    </xf>
    <xf numFmtId="0" fontId="34" fillId="0" borderId="10" xfId="50" applyNumberFormat="1" applyFont="1" applyBorder="1" applyAlignment="1">
      <alignment horizontal="left" vertical="center" wrapText="1"/>
    </xf>
    <xf numFmtId="0" fontId="34" fillId="0" borderId="10" xfId="50" applyNumberFormat="1" applyFont="1" applyBorder="1" applyAlignment="1">
      <alignment horizontal="center" vertical="center" wrapText="1"/>
    </xf>
    <xf numFmtId="1" fontId="34" fillId="0" borderId="10" xfId="50" applyNumberFormat="1" applyFont="1" applyBorder="1" applyAlignment="1">
      <alignment horizontal="center" vertical="center"/>
    </xf>
    <xf numFmtId="0" fontId="60" fillId="0" borderId="0" xfId="50" applyNumberFormat="1" applyFont="1" applyAlignment="1"/>
    <xf numFmtId="0" fontId="76" fillId="27" borderId="0" xfId="50" applyNumberFormat="1" applyFont="1" applyFill="1" applyBorder="1" applyAlignment="1">
      <alignment vertical="center"/>
    </xf>
    <xf numFmtId="0" fontId="60" fillId="27" borderId="0" xfId="50" applyNumberFormat="1" applyFont="1" applyFill="1" applyAlignment="1"/>
    <xf numFmtId="0" fontId="34" fillId="27" borderId="0" xfId="50" applyNumberFormat="1" applyFont="1" applyFill="1" applyBorder="1" applyAlignment="1">
      <alignment vertical="top"/>
    </xf>
    <xf numFmtId="0" fontId="60" fillId="27" borderId="0" xfId="50" applyNumberFormat="1" applyFont="1" applyFill="1" applyBorder="1" applyAlignment="1">
      <alignment vertical="center"/>
    </xf>
    <xf numFmtId="0" fontId="75" fillId="27" borderId="0" xfId="50" applyNumberFormat="1" applyFont="1" applyFill="1" applyBorder="1" applyAlignment="1">
      <alignment vertical="center"/>
    </xf>
    <xf numFmtId="0" fontId="34" fillId="27" borderId="0" xfId="50" applyNumberFormat="1" applyFont="1" applyFill="1" applyBorder="1" applyAlignment="1">
      <alignment vertical="center"/>
    </xf>
    <xf numFmtId="2" fontId="34" fillId="27" borderId="0" xfId="50" applyNumberFormat="1" applyFont="1" applyFill="1" applyBorder="1" applyAlignment="1">
      <alignment vertical="top"/>
    </xf>
    <xf numFmtId="0" fontId="78" fillId="27" borderId="0" xfId="50" applyNumberFormat="1" applyFont="1" applyFill="1" applyBorder="1" applyAlignment="1"/>
    <xf numFmtId="0" fontId="60" fillId="27" borderId="0" xfId="50" applyNumberFormat="1" applyFont="1" applyFill="1" applyBorder="1" applyAlignment="1"/>
    <xf numFmtId="4" fontId="34" fillId="27" borderId="0" xfId="50" applyNumberFormat="1" applyFont="1" applyFill="1" applyBorder="1" applyAlignment="1">
      <alignment vertical="top"/>
    </xf>
    <xf numFmtId="0" fontId="7" fillId="0" borderId="34" xfId="28" applyBorder="1" applyAlignment="1" applyProtection="1">
      <alignment horizontal="center" vertical="center"/>
    </xf>
    <xf numFmtId="0" fontId="24" fillId="0" borderId="0" xfId="0" applyFont="1" applyAlignment="1">
      <alignment horizontal="right"/>
    </xf>
    <xf numFmtId="0" fontId="21" fillId="0" borderId="10" xfId="37" applyFont="1" applyBorder="1" applyAlignment="1">
      <alignment horizontal="center" vertical="center" wrapText="1"/>
    </xf>
    <xf numFmtId="0" fontId="21" fillId="0" borderId="10" xfId="37" applyFont="1" applyBorder="1" applyAlignment="1">
      <alignment horizontal="center"/>
    </xf>
    <xf numFmtId="0" fontId="22" fillId="0" borderId="10" xfId="0" applyNumberFormat="1" applyFont="1" applyBorder="1" applyAlignment="1">
      <alignment horizontal="center" vertical="top" wrapText="1"/>
    </xf>
    <xf numFmtId="0" fontId="24" fillId="0" borderId="0" xfId="0" applyFont="1" applyBorder="1" applyAlignment="1">
      <alignment horizontal="right"/>
    </xf>
    <xf numFmtId="0" fontId="21" fillId="0" borderId="0" xfId="37" applyFont="1" applyBorder="1"/>
    <xf numFmtId="0" fontId="21" fillId="0" borderId="62" xfId="37" applyFont="1" applyBorder="1"/>
    <xf numFmtId="49" fontId="41" fillId="0" borderId="64" xfId="37" applyNumberFormat="1" applyFont="1" applyFill="1" applyBorder="1" applyAlignment="1"/>
    <xf numFmtId="0" fontId="21" fillId="0" borderId="62" xfId="37" applyFont="1" applyBorder="1" applyAlignment="1">
      <alignment horizontal="center"/>
    </xf>
    <xf numFmtId="49" fontId="41" fillId="0" borderId="65" xfId="37" applyNumberFormat="1" applyFont="1" applyFill="1" applyBorder="1" applyAlignment="1"/>
    <xf numFmtId="0" fontId="21" fillId="0" borderId="67" xfId="37" applyFont="1" applyBorder="1"/>
    <xf numFmtId="0" fontId="21" fillId="0" borderId="70" xfId="37" applyFont="1" applyBorder="1"/>
    <xf numFmtId="0" fontId="21" fillId="0" borderId="69" xfId="37" applyFont="1" applyBorder="1"/>
    <xf numFmtId="0" fontId="21" fillId="0" borderId="66" xfId="37" applyFont="1" applyBorder="1"/>
    <xf numFmtId="0" fontId="41" fillId="0" borderId="69" xfId="37" applyFont="1" applyBorder="1"/>
    <xf numFmtId="0" fontId="41" fillId="0" borderId="67" xfId="37" applyFont="1" applyBorder="1"/>
    <xf numFmtId="0" fontId="21" fillId="0" borderId="74" xfId="37" applyFont="1" applyBorder="1" applyAlignment="1">
      <alignment horizontal="center"/>
    </xf>
    <xf numFmtId="0" fontId="60" fillId="27" borderId="0" xfId="49" applyNumberFormat="1" applyFont="1" applyFill="1" applyAlignment="1">
      <alignment horizontal="left" vertical="center"/>
    </xf>
    <xf numFmtId="0" fontId="21" fillId="28" borderId="62" xfId="37" applyFont="1" applyFill="1" applyBorder="1"/>
    <xf numFmtId="49" fontId="41" fillId="28" borderId="64" xfId="37" applyNumberFormat="1" applyFont="1" applyFill="1" applyBorder="1" applyAlignment="1"/>
    <xf numFmtId="0" fontId="21" fillId="28" borderId="62" xfId="37" applyFont="1" applyFill="1" applyBorder="1" applyAlignment="1">
      <alignment horizontal="center"/>
    </xf>
    <xf numFmtId="49" fontId="41" fillId="28" borderId="65" xfId="37" applyNumberFormat="1" applyFont="1" applyFill="1" applyBorder="1" applyAlignment="1"/>
    <xf numFmtId="0" fontId="21" fillId="28" borderId="30" xfId="37" applyFont="1" applyFill="1" applyBorder="1"/>
    <xf numFmtId="0" fontId="21" fillId="28" borderId="26" xfId="37" applyFont="1" applyFill="1" applyBorder="1"/>
    <xf numFmtId="0" fontId="21" fillId="28" borderId="67" xfId="37" applyFont="1" applyFill="1" applyBorder="1"/>
    <xf numFmtId="0" fontId="60" fillId="27" borderId="0" xfId="49" applyNumberFormat="1" applyFont="1" applyFill="1" applyAlignment="1">
      <alignment horizontal="left"/>
    </xf>
    <xf numFmtId="166" fontId="80" fillId="0" borderId="10" xfId="0" applyNumberFormat="1" applyFont="1" applyFill="1" applyBorder="1" applyAlignment="1">
      <alignment horizontal="center" vertical="center"/>
    </xf>
    <xf numFmtId="0" fontId="80" fillId="0" borderId="10" xfId="0" applyFont="1" applyFill="1" applyBorder="1" applyAlignment="1">
      <alignment horizontal="center" vertical="center" wrapText="1"/>
    </xf>
    <xf numFmtId="166" fontId="81" fillId="0" borderId="10" xfId="0" applyNumberFormat="1" applyFont="1" applyFill="1" applyBorder="1" applyAlignment="1">
      <alignment horizontal="center" vertical="center"/>
    </xf>
    <xf numFmtId="0" fontId="60" fillId="0" borderId="0" xfId="49" applyNumberFormat="1" applyFont="1" applyFill="1" applyAlignment="1">
      <alignment horizontal="left"/>
    </xf>
    <xf numFmtId="167" fontId="34" fillId="0" borderId="10" xfId="50" applyNumberFormat="1" applyFont="1" applyBorder="1" applyAlignment="1">
      <alignment horizontal="center" vertical="center"/>
    </xf>
    <xf numFmtId="0" fontId="34" fillId="27" borderId="10" xfId="50" applyNumberFormat="1" applyFont="1" applyFill="1" applyBorder="1" applyAlignment="1">
      <alignment horizontal="center" vertical="center"/>
    </xf>
    <xf numFmtId="49" fontId="79" fillId="0" borderId="0" xfId="38" applyNumberFormat="1" applyFont="1" applyBorder="1" applyAlignment="1">
      <alignment horizontal="center" vertical="center"/>
    </xf>
    <xf numFmtId="0" fontId="79" fillId="0" borderId="0" xfId="38" applyNumberFormat="1" applyFont="1" applyBorder="1" applyAlignment="1">
      <alignment horizontal="center" vertical="center"/>
    </xf>
    <xf numFmtId="0" fontId="79" fillId="0" borderId="0" xfId="38" applyNumberFormat="1" applyFont="1" applyBorder="1" applyAlignment="1">
      <alignment horizontal="center" vertical="center" wrapText="1"/>
    </xf>
    <xf numFmtId="0" fontId="79" fillId="0" borderId="0" xfId="38" applyNumberFormat="1" applyFont="1" applyBorder="1" applyAlignment="1">
      <alignment horizontal="left" vertical="center" wrapText="1"/>
    </xf>
    <xf numFmtId="170" fontId="79" fillId="0" borderId="0" xfId="38" applyNumberFormat="1" applyFont="1" applyBorder="1" applyAlignment="1">
      <alignment horizontal="right" vertical="center"/>
    </xf>
    <xf numFmtId="169" fontId="34" fillId="0" borderId="0" xfId="38" applyNumberFormat="1" applyFont="1" applyBorder="1" applyAlignment="1">
      <alignment horizontal="center" vertical="center"/>
    </xf>
    <xf numFmtId="49" fontId="79" fillId="0" borderId="0" xfId="38" applyNumberFormat="1" applyFont="1" applyBorder="1" applyAlignment="1">
      <alignment horizontal="center" vertical="center" wrapText="1"/>
    </xf>
    <xf numFmtId="0" fontId="79" fillId="27" borderId="0" xfId="38" applyNumberFormat="1" applyFont="1" applyFill="1" applyBorder="1" applyAlignment="1">
      <alignment horizontal="left" vertical="center"/>
    </xf>
    <xf numFmtId="0" fontId="76" fillId="27" borderId="0" xfId="38" applyNumberFormat="1" applyFont="1" applyFill="1" applyBorder="1" applyAlignment="1">
      <alignment horizontal="left" vertical="center"/>
    </xf>
    <xf numFmtId="0" fontId="79" fillId="0" borderId="0" xfId="38" applyNumberFormat="1" applyFont="1" applyBorder="1" applyAlignment="1">
      <alignment horizontal="left" vertical="center"/>
    </xf>
    <xf numFmtId="0" fontId="34" fillId="0" borderId="0" xfId="38" applyNumberFormat="1" applyFont="1" applyBorder="1" applyAlignment="1">
      <alignment horizontal="left"/>
    </xf>
    <xf numFmtId="0" fontId="34" fillId="0" borderId="0" xfId="38" applyNumberFormat="1" applyFont="1" applyBorder="1" applyAlignment="1">
      <alignment horizontal="center" vertical="center"/>
    </xf>
    <xf numFmtId="0" fontId="34" fillId="0" borderId="0" xfId="0" applyFont="1" applyAlignment="1">
      <alignment horizontal="center"/>
    </xf>
    <xf numFmtId="0" fontId="34" fillId="27" borderId="0" xfId="38" applyNumberFormat="1" applyFont="1" applyFill="1" applyBorder="1" applyAlignment="1">
      <alignment horizontal="left"/>
    </xf>
    <xf numFmtId="0" fontId="76" fillId="27" borderId="0" xfId="38" applyNumberFormat="1" applyFont="1" applyFill="1" applyBorder="1" applyAlignment="1">
      <alignment horizontal="left"/>
    </xf>
    <xf numFmtId="0" fontId="34" fillId="0" borderId="0" xfId="38" applyNumberFormat="1" applyFont="1" applyBorder="1" applyAlignment="1">
      <alignment vertical="top" wrapText="1"/>
    </xf>
    <xf numFmtId="0" fontId="82" fillId="27" borderId="0" xfId="38" applyNumberFormat="1" applyFont="1" applyFill="1" applyBorder="1" applyAlignment="1">
      <alignment horizontal="left"/>
    </xf>
    <xf numFmtId="0" fontId="83" fillId="27" borderId="0" xfId="38" applyNumberFormat="1" applyFont="1" applyFill="1" applyBorder="1" applyAlignment="1">
      <alignment horizontal="left"/>
    </xf>
    <xf numFmtId="0" fontId="82" fillId="0" borderId="0" xfId="38" applyNumberFormat="1" applyFont="1" applyBorder="1" applyAlignment="1">
      <alignment horizontal="left"/>
    </xf>
    <xf numFmtId="0" fontId="82" fillId="0" borderId="0" xfId="38" applyNumberFormat="1" applyFont="1" applyBorder="1" applyAlignment="1">
      <alignment horizontal="center"/>
    </xf>
    <xf numFmtId="0" fontId="82" fillId="0" borderId="0" xfId="38" applyNumberFormat="1" applyFont="1" applyBorder="1" applyAlignment="1">
      <alignment horizontal="right"/>
    </xf>
    <xf numFmtId="0" fontId="84" fillId="0" borderId="0" xfId="38" applyNumberFormat="1" applyFont="1" applyFill="1" applyBorder="1" applyAlignment="1">
      <alignment horizontal="left"/>
    </xf>
    <xf numFmtId="0" fontId="84" fillId="0" borderId="0" xfId="38" applyNumberFormat="1" applyFont="1" applyFill="1" applyBorder="1" applyAlignment="1">
      <alignment horizontal="center"/>
    </xf>
    <xf numFmtId="0" fontId="84" fillId="27" borderId="0" xfId="38" applyNumberFormat="1" applyFont="1" applyFill="1" applyBorder="1" applyAlignment="1">
      <alignment horizontal="left"/>
    </xf>
    <xf numFmtId="0" fontId="85" fillId="27" borderId="0" xfId="38" applyNumberFormat="1" applyFont="1" applyFill="1" applyBorder="1" applyAlignment="1">
      <alignment horizontal="left"/>
    </xf>
    <xf numFmtId="0" fontId="84" fillId="0" borderId="0" xfId="38" applyNumberFormat="1" applyFont="1" applyBorder="1" applyAlignment="1">
      <alignment horizontal="left"/>
    </xf>
    <xf numFmtId="0" fontId="34" fillId="0" borderId="0" xfId="38" applyNumberFormat="1" applyFont="1" applyBorder="1" applyAlignment="1">
      <alignment horizontal="center" vertical="top"/>
    </xf>
    <xf numFmtId="0" fontId="34" fillId="0" borderId="13" xfId="38" applyNumberFormat="1" applyFont="1" applyBorder="1" applyAlignment="1">
      <alignment horizontal="center" vertical="center" textRotation="90"/>
    </xf>
    <xf numFmtId="0" fontId="34" fillId="0" borderId="13" xfId="38" applyNumberFormat="1" applyFont="1" applyBorder="1" applyAlignment="1">
      <alignment horizontal="center" vertical="center" textRotation="90" wrapText="1"/>
    </xf>
    <xf numFmtId="0" fontId="34" fillId="27" borderId="0" xfId="38" applyNumberFormat="1" applyFont="1" applyFill="1" applyBorder="1" applyAlignment="1">
      <alignment horizontal="center" vertical="center" textRotation="90" wrapText="1"/>
    </xf>
    <xf numFmtId="0" fontId="34" fillId="0" borderId="0" xfId="38" applyNumberFormat="1" applyFont="1" applyBorder="1" applyAlignment="1">
      <alignment horizontal="center" vertical="center" textRotation="90" wrapText="1"/>
    </xf>
    <xf numFmtId="49" fontId="34" fillId="0" borderId="13" xfId="38" applyNumberFormat="1" applyFont="1" applyBorder="1" applyAlignment="1">
      <alignment horizontal="center" vertical="top"/>
    </xf>
    <xf numFmtId="49" fontId="34" fillId="0" borderId="13" xfId="38" applyNumberFormat="1" applyFont="1" applyBorder="1" applyAlignment="1">
      <alignment horizontal="center" vertical="center"/>
    </xf>
    <xf numFmtId="49" fontId="34" fillId="27" borderId="0" xfId="38" applyNumberFormat="1" applyFont="1" applyFill="1" applyBorder="1" applyAlignment="1">
      <alignment horizontal="center" vertical="top"/>
    </xf>
    <xf numFmtId="49" fontId="34" fillId="0" borderId="0" xfId="38" applyNumberFormat="1" applyFont="1" applyBorder="1" applyAlignment="1">
      <alignment horizontal="center" vertical="top"/>
    </xf>
    <xf numFmtId="17" fontId="34" fillId="0" borderId="13" xfId="38" applyNumberFormat="1" applyFont="1" applyBorder="1" applyAlignment="1">
      <alignment horizontal="center" vertical="center"/>
    </xf>
    <xf numFmtId="0" fontId="34" fillId="0" borderId="13" xfId="38" applyNumberFormat="1" applyFont="1" applyBorder="1" applyAlignment="1">
      <alignment horizontal="center" vertical="center"/>
    </xf>
    <xf numFmtId="0" fontId="34" fillId="0" borderId="13" xfId="38" applyNumberFormat="1" applyFont="1" applyBorder="1" applyAlignment="1">
      <alignment horizontal="center" vertical="center" wrapText="1"/>
    </xf>
    <xf numFmtId="0" fontId="34" fillId="0" borderId="35" xfId="38" applyNumberFormat="1" applyFont="1" applyBorder="1" applyAlignment="1">
      <alignment horizontal="left" vertical="center" wrapText="1"/>
    </xf>
    <xf numFmtId="173" fontId="34" fillId="0" borderId="35" xfId="38" applyNumberFormat="1" applyFont="1" applyBorder="1" applyAlignment="1">
      <alignment horizontal="center" vertical="center"/>
    </xf>
    <xf numFmtId="0" fontId="34" fillId="0" borderId="35" xfId="38" applyNumberFormat="1" applyFont="1" applyBorder="1" applyAlignment="1">
      <alignment horizontal="center" vertical="center"/>
    </xf>
    <xf numFmtId="171" fontId="34" fillId="0" borderId="10" xfId="48" applyNumberFormat="1" applyFont="1" applyBorder="1" applyAlignment="1">
      <alignment horizontal="center" vertical="center" wrapText="1"/>
    </xf>
    <xf numFmtId="49" fontId="86" fillId="0" borderId="13" xfId="38" applyNumberFormat="1" applyFont="1" applyBorder="1" applyAlignment="1">
      <alignment horizontal="center" vertical="center" wrapText="1"/>
    </xf>
    <xf numFmtId="0" fontId="34" fillId="27" borderId="0" xfId="38" applyNumberFormat="1" applyFont="1" applyFill="1" applyBorder="1" applyAlignment="1">
      <alignment horizontal="left" vertical="center"/>
    </xf>
    <xf numFmtId="0" fontId="34" fillId="0" borderId="0" xfId="38" applyNumberFormat="1" applyFont="1" applyBorder="1" applyAlignment="1">
      <alignment horizontal="left" vertical="center"/>
    </xf>
    <xf numFmtId="0" fontId="34" fillId="0" borderId="19" xfId="38" applyNumberFormat="1" applyFont="1" applyBorder="1" applyAlignment="1">
      <alignment horizontal="center" vertical="center" wrapText="1"/>
    </xf>
    <xf numFmtId="173" fontId="34" fillId="0" borderId="59" xfId="38" applyNumberFormat="1" applyFont="1" applyBorder="1" applyAlignment="1">
      <alignment horizontal="center" vertical="center"/>
    </xf>
    <xf numFmtId="0" fontId="34" fillId="0" borderId="10" xfId="38" applyNumberFormat="1" applyFont="1" applyBorder="1" applyAlignment="1">
      <alignment horizontal="center" vertical="center"/>
    </xf>
    <xf numFmtId="0" fontId="34" fillId="0" borderId="0" xfId="38" applyNumberFormat="1" applyFont="1" applyBorder="1" applyAlignment="1">
      <alignment horizontal="center"/>
    </xf>
    <xf numFmtId="49" fontId="34" fillId="0" borderId="10" xfId="38" applyNumberFormat="1" applyFont="1" applyBorder="1" applyAlignment="1">
      <alignment horizontal="center" vertical="center" wrapText="1"/>
    </xf>
    <xf numFmtId="0" fontId="34" fillId="0" borderId="10" xfId="38" applyNumberFormat="1" applyFont="1" applyBorder="1" applyAlignment="1">
      <alignment horizontal="center" vertical="center" wrapText="1"/>
    </xf>
    <xf numFmtId="0" fontId="34" fillId="0" borderId="10" xfId="47" applyNumberFormat="1" applyFont="1" applyBorder="1" applyAlignment="1">
      <alignment vertical="top" wrapText="1"/>
    </xf>
    <xf numFmtId="173" fontId="34" fillId="0" borderId="13" xfId="38" applyNumberFormat="1" applyFont="1" applyBorder="1" applyAlignment="1">
      <alignment horizontal="center" vertical="center"/>
    </xf>
    <xf numFmtId="0" fontId="34" fillId="0" borderId="10" xfId="0" applyFont="1" applyBorder="1" applyAlignment="1">
      <alignment horizontal="center" vertical="center" wrapText="1"/>
    </xf>
    <xf numFmtId="2" fontId="34" fillId="0" borderId="10" xfId="0" applyNumberFormat="1" applyFont="1" applyBorder="1" applyAlignment="1">
      <alignment horizontal="center" vertical="center" wrapText="1"/>
    </xf>
    <xf numFmtId="174" fontId="34" fillId="0" borderId="10" xfId="48" applyNumberFormat="1" applyFont="1" applyBorder="1" applyAlignment="1">
      <alignment horizontal="center" vertical="center" wrapText="1"/>
    </xf>
    <xf numFmtId="2" fontId="86" fillId="0" borderId="10" xfId="0" applyNumberFormat="1" applyFont="1" applyBorder="1" applyAlignment="1">
      <alignment horizontal="center" vertical="center" wrapText="1"/>
    </xf>
    <xf numFmtId="17" fontId="34" fillId="0" borderId="35" xfId="38" applyNumberFormat="1" applyFont="1" applyBorder="1" applyAlignment="1">
      <alignment horizontal="center" vertical="center"/>
    </xf>
    <xf numFmtId="0" fontId="34" fillId="0" borderId="35" xfId="38" applyNumberFormat="1" applyFont="1" applyBorder="1" applyAlignment="1">
      <alignment horizontal="center" vertical="center" wrapText="1"/>
    </xf>
    <xf numFmtId="2" fontId="34" fillId="0" borderId="35" xfId="38" applyNumberFormat="1" applyFont="1" applyBorder="1" applyAlignment="1">
      <alignment horizontal="center" vertical="center"/>
    </xf>
    <xf numFmtId="0" fontId="34" fillId="0" borderId="60" xfId="50" applyNumberFormat="1" applyFont="1" applyBorder="1" applyAlignment="1">
      <alignment horizontal="center" vertical="center"/>
    </xf>
    <xf numFmtId="49" fontId="86" fillId="0" borderId="35" xfId="38" applyNumberFormat="1" applyFont="1" applyBorder="1" applyAlignment="1">
      <alignment horizontal="center" vertical="center" wrapText="1"/>
    </xf>
    <xf numFmtId="17" fontId="34" fillId="0" borderId="10" xfId="38" applyNumberFormat="1" applyFont="1" applyBorder="1" applyAlignment="1">
      <alignment horizontal="center" vertical="center"/>
    </xf>
    <xf numFmtId="0" fontId="34" fillId="0" borderId="10" xfId="38" applyNumberFormat="1" applyFont="1" applyBorder="1" applyAlignment="1">
      <alignment horizontal="left" vertical="center" wrapText="1"/>
    </xf>
    <xf numFmtId="173" fontId="34" fillId="0" borderId="10" xfId="38" applyNumberFormat="1" applyFont="1" applyBorder="1" applyAlignment="1">
      <alignment horizontal="center" vertical="center"/>
    </xf>
    <xf numFmtId="169" fontId="34" fillId="0" borderId="10" xfId="38" applyNumberFormat="1" applyFont="1" applyBorder="1" applyAlignment="1">
      <alignment horizontal="center" vertical="center"/>
    </xf>
    <xf numFmtId="49" fontId="34" fillId="0" borderId="35" xfId="38" applyNumberFormat="1" applyFont="1" applyBorder="1" applyAlignment="1">
      <alignment horizontal="center" vertical="center"/>
    </xf>
    <xf numFmtId="0" fontId="34" fillId="0" borderId="11" xfId="38" applyNumberFormat="1" applyFont="1" applyBorder="1" applyAlignment="1">
      <alignment horizontal="center" vertical="center"/>
    </xf>
    <xf numFmtId="0" fontId="34" fillId="0" borderId="11" xfId="38" applyNumberFormat="1" applyFont="1" applyBorder="1" applyAlignment="1">
      <alignment horizontal="center" vertical="center" wrapText="1"/>
    </xf>
    <xf numFmtId="0" fontId="34" fillId="0" borderId="11" xfId="38" applyNumberFormat="1" applyFont="1" applyBorder="1" applyAlignment="1">
      <alignment horizontal="left" vertical="center" wrapText="1"/>
    </xf>
    <xf numFmtId="173" fontId="34" fillId="0" borderId="11" xfId="38" applyNumberFormat="1" applyFont="1" applyBorder="1" applyAlignment="1">
      <alignment horizontal="center" vertical="center"/>
    </xf>
    <xf numFmtId="169" fontId="34" fillId="0" borderId="11" xfId="38" applyNumberFormat="1" applyFont="1" applyBorder="1" applyAlignment="1">
      <alignment horizontal="center" vertical="center"/>
    </xf>
    <xf numFmtId="49" fontId="34" fillId="0" borderId="10" xfId="38" applyNumberFormat="1" applyFont="1" applyBorder="1" applyAlignment="1">
      <alignment horizontal="center" vertical="center"/>
    </xf>
    <xf numFmtId="49" fontId="34" fillId="0" borderId="0" xfId="38" applyNumberFormat="1" applyFont="1" applyBorder="1" applyAlignment="1">
      <alignment horizontal="center" vertical="center"/>
    </xf>
    <xf numFmtId="0" fontId="34" fillId="0" borderId="0" xfId="38" applyNumberFormat="1" applyFont="1" applyBorder="1" applyAlignment="1">
      <alignment horizontal="center" vertical="center" wrapText="1"/>
    </xf>
    <xf numFmtId="0" fontId="34" fillId="0" borderId="0" xfId="47" applyNumberFormat="1" applyFont="1" applyBorder="1" applyAlignment="1">
      <alignment vertical="top" wrapText="1"/>
    </xf>
    <xf numFmtId="173" fontId="34" fillId="0" borderId="0" xfId="38" applyNumberFormat="1" applyFont="1" applyBorder="1" applyAlignment="1">
      <alignment horizontal="center" vertical="center"/>
    </xf>
    <xf numFmtId="0" fontId="34" fillId="0" borderId="0" xfId="0" applyFont="1" applyBorder="1" applyAlignment="1">
      <alignment horizontal="center" vertical="center" wrapText="1"/>
    </xf>
    <xf numFmtId="2" fontId="34" fillId="0" borderId="0" xfId="0" applyNumberFormat="1" applyFont="1" applyBorder="1" applyAlignment="1">
      <alignment horizontal="center" vertical="center" wrapText="1"/>
    </xf>
    <xf numFmtId="174" fontId="34" fillId="0" borderId="0" xfId="48" applyNumberFormat="1" applyFont="1" applyBorder="1" applyAlignment="1">
      <alignment horizontal="center" vertical="center" wrapText="1"/>
    </xf>
    <xf numFmtId="2" fontId="86" fillId="0" borderId="0" xfId="0" applyNumberFormat="1" applyFont="1" applyBorder="1" applyAlignment="1">
      <alignment horizontal="center" vertical="center" wrapText="1"/>
    </xf>
    <xf numFmtId="0" fontId="34" fillId="0" borderId="0" xfId="38" applyNumberFormat="1" applyFont="1" applyBorder="1" applyAlignment="1">
      <alignment horizontal="left" vertical="center" wrapText="1"/>
    </xf>
    <xf numFmtId="170" fontId="34" fillId="0" borderId="0" xfId="38" applyNumberFormat="1" applyFont="1" applyBorder="1" applyAlignment="1">
      <alignment horizontal="right" vertical="center"/>
    </xf>
    <xf numFmtId="49" fontId="34" fillId="0" borderId="0" xfId="38" applyNumberFormat="1" applyFont="1" applyBorder="1" applyAlignment="1">
      <alignment horizontal="center" vertical="center" wrapText="1"/>
    </xf>
    <xf numFmtId="49" fontId="34" fillId="0" borderId="35" xfId="38" applyNumberFormat="1" applyFont="1" applyBorder="1" applyAlignment="1">
      <alignment horizontal="center" vertical="top"/>
    </xf>
    <xf numFmtId="0" fontId="34" fillId="0" borderId="10" xfId="47" applyNumberFormat="1" applyFont="1" applyBorder="1" applyAlignment="1">
      <alignment vertical="center" wrapText="1"/>
    </xf>
    <xf numFmtId="0" fontId="76" fillId="27" borderId="0" xfId="38" applyNumberFormat="1" applyFont="1" applyFill="1" applyBorder="1" applyAlignment="1">
      <alignment horizontal="left" wrapText="1"/>
    </xf>
    <xf numFmtId="0" fontId="34" fillId="27" borderId="0" xfId="38" applyNumberFormat="1" applyFont="1" applyFill="1" applyBorder="1" applyAlignment="1">
      <alignment horizontal="left" wrapText="1"/>
    </xf>
    <xf numFmtId="2" fontId="34" fillId="0" borderId="10" xfId="38" applyNumberFormat="1" applyFont="1" applyBorder="1" applyAlignment="1">
      <alignment horizontal="center" vertical="center"/>
    </xf>
    <xf numFmtId="0" fontId="34" fillId="0" borderId="10" xfId="50" applyNumberFormat="1" applyFont="1" applyBorder="1" applyAlignment="1">
      <alignment horizontal="center" vertical="center"/>
    </xf>
    <xf numFmtId="0" fontId="34" fillId="0" borderId="10" xfId="38" applyNumberFormat="1" applyFont="1" applyFill="1" applyBorder="1" applyAlignment="1">
      <alignment horizontal="left" vertical="center" wrapText="1"/>
    </xf>
    <xf numFmtId="173" fontId="34" fillId="0" borderId="10" xfId="38" applyNumberFormat="1" applyFont="1" applyFill="1" applyBorder="1" applyAlignment="1">
      <alignment horizontal="center" vertical="center"/>
    </xf>
    <xf numFmtId="0" fontId="34" fillId="0" borderId="10" xfId="38" applyNumberFormat="1" applyFont="1" applyFill="1" applyBorder="1" applyAlignment="1">
      <alignment horizontal="center" vertical="center"/>
    </xf>
    <xf numFmtId="169" fontId="34" fillId="0" borderId="10" xfId="38" applyNumberFormat="1" applyFont="1" applyFill="1" applyBorder="1" applyAlignment="1">
      <alignment horizontal="center" vertical="center"/>
    </xf>
    <xf numFmtId="49" fontId="86" fillId="0" borderId="0" xfId="38" applyNumberFormat="1" applyFont="1" applyBorder="1" applyAlignment="1">
      <alignment horizontal="center" vertical="center" wrapText="1"/>
    </xf>
    <xf numFmtId="49" fontId="34" fillId="0" borderId="11" xfId="38" applyNumberFormat="1" applyFont="1" applyBorder="1" applyAlignment="1">
      <alignment horizontal="center" vertical="center" wrapText="1"/>
    </xf>
    <xf numFmtId="0" fontId="34" fillId="0" borderId="11" xfId="0" applyNumberFormat="1" applyFont="1" applyBorder="1" applyAlignment="1">
      <alignment vertical="center" wrapText="1"/>
    </xf>
    <xf numFmtId="0" fontId="34" fillId="0" borderId="11" xfId="0" applyFont="1" applyBorder="1" applyAlignment="1">
      <alignment horizontal="center" vertical="center" wrapText="1"/>
    </xf>
    <xf numFmtId="0" fontId="34" fillId="0" borderId="10" xfId="0" applyNumberFormat="1" applyFont="1" applyBorder="1" applyAlignment="1">
      <alignment vertical="center" wrapText="1"/>
    </xf>
    <xf numFmtId="0" fontId="34" fillId="0" borderId="10" xfId="51" applyNumberFormat="1" applyFont="1" applyBorder="1" applyAlignment="1">
      <alignment vertical="top" wrapText="1"/>
    </xf>
    <xf numFmtId="0" fontId="34" fillId="0" borderId="10" xfId="51" applyNumberFormat="1" applyFont="1" applyBorder="1" applyAlignment="1">
      <alignment horizontal="center" vertical="top" wrapText="1"/>
    </xf>
    <xf numFmtId="2" fontId="34" fillId="0" borderId="10" xfId="51" applyNumberFormat="1" applyFont="1" applyBorder="1" applyAlignment="1">
      <alignment horizontal="center" vertical="center"/>
    </xf>
    <xf numFmtId="176" fontId="34" fillId="0" borderId="60" xfId="51" applyNumberFormat="1" applyFont="1" applyBorder="1" applyAlignment="1">
      <alignment horizontal="center" vertical="center" wrapText="1"/>
    </xf>
    <xf numFmtId="0" fontId="34" fillId="0" borderId="10" xfId="51" applyNumberFormat="1" applyFont="1" applyBorder="1" applyAlignment="1">
      <alignment horizontal="center" vertical="center" wrapText="1"/>
    </xf>
    <xf numFmtId="0" fontId="34" fillId="0" borderId="11" xfId="51" applyNumberFormat="1" applyFont="1" applyBorder="1" applyAlignment="1">
      <alignment vertical="top" wrapText="1"/>
    </xf>
    <xf numFmtId="0" fontId="34" fillId="0" borderId="11" xfId="51" applyNumberFormat="1" applyFont="1" applyBorder="1" applyAlignment="1">
      <alignment horizontal="center" vertical="top" wrapText="1"/>
    </xf>
    <xf numFmtId="176" fontId="34" fillId="0" borderId="10" xfId="51" applyNumberFormat="1" applyFont="1" applyBorder="1" applyAlignment="1">
      <alignment horizontal="center" vertical="center"/>
    </xf>
    <xf numFmtId="49" fontId="34" fillId="0" borderId="59" xfId="38" applyNumberFormat="1" applyFont="1" applyBorder="1" applyAlignment="1">
      <alignment horizontal="center" vertical="center" wrapText="1"/>
    </xf>
    <xf numFmtId="0" fontId="34" fillId="0" borderId="59" xfId="38" applyNumberFormat="1" applyFont="1" applyBorder="1" applyAlignment="1">
      <alignment vertical="top" wrapText="1"/>
    </xf>
    <xf numFmtId="0" fontId="34" fillId="0" borderId="59" xfId="38" applyNumberFormat="1" applyFont="1" applyBorder="1" applyAlignment="1">
      <alignment horizontal="center" vertical="center"/>
    </xf>
    <xf numFmtId="2" fontId="34" fillId="0" borderId="59" xfId="38" applyNumberFormat="1" applyFont="1" applyBorder="1" applyAlignment="1">
      <alignment horizontal="center" vertical="center"/>
    </xf>
    <xf numFmtId="0" fontId="34" fillId="0" borderId="59" xfId="50" applyNumberFormat="1" applyFont="1" applyBorder="1" applyAlignment="1">
      <alignment horizontal="center" vertical="center"/>
    </xf>
    <xf numFmtId="0" fontId="34" fillId="0" borderId="59" xfId="38" applyNumberFormat="1" applyFont="1" applyBorder="1" applyAlignment="1">
      <alignment horizontal="center" vertical="center" wrapText="1"/>
    </xf>
    <xf numFmtId="0" fontId="34" fillId="0" borderId="10" xfId="38" applyNumberFormat="1" applyFont="1" applyBorder="1" applyAlignment="1">
      <alignment horizontal="left"/>
    </xf>
    <xf numFmtId="0" fontId="34" fillId="0" borderId="10" xfId="38" applyNumberFormat="1" applyFont="1" applyBorder="1" applyAlignment="1">
      <alignment vertical="top" wrapText="1"/>
    </xf>
    <xf numFmtId="0" fontId="34" fillId="27" borderId="10" xfId="38" applyNumberFormat="1" applyFont="1" applyFill="1" applyBorder="1" applyAlignment="1">
      <alignment vertical="top" wrapText="1"/>
    </xf>
    <xf numFmtId="169" fontId="34" fillId="0" borderId="10" xfId="50" applyNumberFormat="1" applyFont="1" applyBorder="1" applyAlignment="1">
      <alignment horizontal="center" vertical="center"/>
    </xf>
    <xf numFmtId="0" fontId="34" fillId="0" borderId="0" xfId="38" applyNumberFormat="1" applyFont="1" applyBorder="1" applyAlignment="1">
      <alignment horizontal="left" vertical="top" wrapText="1"/>
    </xf>
    <xf numFmtId="2" fontId="34" fillId="0" borderId="10" xfId="0" applyNumberFormat="1" applyFont="1" applyBorder="1" applyAlignment="1">
      <alignment horizontal="right" vertical="center" wrapText="1"/>
    </xf>
    <xf numFmtId="169" fontId="34" fillId="0" borderId="10" xfId="49" applyNumberFormat="1" applyFont="1" applyBorder="1" applyAlignment="1">
      <alignment horizontal="center" vertical="center" wrapText="1"/>
    </xf>
    <xf numFmtId="0" fontId="86" fillId="0" borderId="10" xfId="0" applyFont="1" applyBorder="1" applyAlignment="1">
      <alignment horizontal="center" vertical="center" wrapText="1"/>
    </xf>
    <xf numFmtId="49" fontId="34" fillId="0" borderId="10" xfId="38" applyNumberFormat="1" applyFont="1" applyFill="1" applyBorder="1" applyAlignment="1">
      <alignment horizontal="center" vertical="center" wrapText="1"/>
    </xf>
    <xf numFmtId="0" fontId="34" fillId="0" borderId="10" xfId="38" applyNumberFormat="1" applyFont="1" applyFill="1" applyBorder="1" applyAlignment="1">
      <alignment horizontal="center" vertical="center" wrapText="1"/>
    </xf>
    <xf numFmtId="0" fontId="34" fillId="0" borderId="10" xfId="38" applyNumberFormat="1" applyFont="1" applyFill="1" applyBorder="1" applyAlignment="1">
      <alignment vertical="top" wrapText="1"/>
    </xf>
    <xf numFmtId="2" fontId="34" fillId="0" borderId="10" xfId="38" applyNumberFormat="1" applyFont="1" applyFill="1" applyBorder="1" applyAlignment="1">
      <alignment horizontal="center" vertical="center"/>
    </xf>
    <xf numFmtId="0" fontId="34" fillId="0" borderId="10" xfId="50" applyNumberFormat="1" applyFont="1" applyFill="1" applyBorder="1" applyAlignment="1">
      <alignment horizontal="center" vertical="center"/>
    </xf>
    <xf numFmtId="0" fontId="76" fillId="0" borderId="0" xfId="38" applyNumberFormat="1" applyFont="1" applyFill="1" applyBorder="1" applyAlignment="1">
      <alignment horizontal="left"/>
    </xf>
    <xf numFmtId="0" fontId="34" fillId="0" borderId="0" xfId="38" applyNumberFormat="1" applyFont="1" applyFill="1" applyBorder="1" applyAlignment="1">
      <alignment horizontal="left"/>
    </xf>
    <xf numFmtId="17" fontId="34" fillId="0" borderId="22" xfId="38" applyNumberFormat="1" applyFont="1" applyBorder="1" applyAlignment="1">
      <alignment horizontal="center" vertical="center"/>
    </xf>
    <xf numFmtId="0" fontId="79" fillId="0" borderId="10" xfId="38" applyNumberFormat="1" applyFont="1" applyFill="1" applyBorder="1" applyAlignment="1">
      <alignment horizontal="center" vertical="center" wrapText="1"/>
    </xf>
    <xf numFmtId="169" fontId="34" fillId="0" borderId="10" xfId="50" applyNumberFormat="1" applyFont="1" applyFill="1" applyBorder="1" applyAlignment="1">
      <alignment horizontal="center" vertical="center"/>
    </xf>
    <xf numFmtId="49" fontId="34" fillId="0" borderId="13" xfId="38" applyNumberFormat="1" applyFont="1" applyFill="1" applyBorder="1" applyAlignment="1">
      <alignment horizontal="center" vertical="center"/>
    </xf>
    <xf numFmtId="17" fontId="34" fillId="0" borderId="13" xfId="38" applyNumberFormat="1" applyFont="1" applyFill="1" applyBorder="1" applyAlignment="1">
      <alignment horizontal="center" vertical="center"/>
    </xf>
    <xf numFmtId="49" fontId="34" fillId="0" borderId="10" xfId="38" applyNumberFormat="1" applyFont="1" applyFill="1" applyBorder="1" applyAlignment="1">
      <alignment horizontal="center" vertical="center"/>
    </xf>
    <xf numFmtId="0" fontId="34" fillId="0" borderId="10" xfId="0" applyNumberFormat="1" applyFont="1" applyFill="1" applyBorder="1" applyAlignment="1">
      <alignment vertical="center" wrapText="1"/>
    </xf>
    <xf numFmtId="2" fontId="34" fillId="0" borderId="10" xfId="0" applyNumberFormat="1" applyFont="1" applyFill="1" applyBorder="1" applyAlignment="1">
      <alignment horizontal="right" vertical="center" wrapText="1"/>
    </xf>
    <xf numFmtId="169" fontId="34" fillId="0" borderId="10" xfId="49" applyNumberFormat="1" applyFont="1" applyFill="1" applyBorder="1" applyAlignment="1">
      <alignment horizontal="center" vertical="center" wrapText="1"/>
    </xf>
    <xf numFmtId="0" fontId="79" fillId="0" borderId="10" xfId="0" applyFont="1" applyFill="1" applyBorder="1" applyAlignment="1">
      <alignment horizontal="center" vertical="center" wrapText="1"/>
    </xf>
    <xf numFmtId="0" fontId="87" fillId="0" borderId="10" xfId="0" applyFont="1" applyFill="1" applyBorder="1" applyAlignment="1">
      <alignment horizontal="center" vertical="center" wrapText="1"/>
    </xf>
    <xf numFmtId="0" fontId="34" fillId="28" borderId="0" xfId="38" applyNumberFormat="1" applyFont="1" applyFill="1" applyBorder="1" applyAlignment="1">
      <alignment horizontal="left"/>
    </xf>
    <xf numFmtId="49" fontId="34" fillId="28" borderId="0" xfId="38" applyNumberFormat="1" applyFont="1" applyFill="1" applyBorder="1" applyAlignment="1">
      <alignment horizontal="center" vertical="top"/>
    </xf>
    <xf numFmtId="0" fontId="82" fillId="27" borderId="0" xfId="38" applyNumberFormat="1" applyFont="1" applyFill="1" applyBorder="1" applyAlignment="1">
      <alignment horizontal="left" vertical="center"/>
    </xf>
    <xf numFmtId="0" fontId="84" fillId="27" borderId="0" xfId="38" applyNumberFormat="1" applyFont="1" applyFill="1" applyBorder="1" applyAlignment="1">
      <alignment horizontal="left" vertical="center"/>
    </xf>
    <xf numFmtId="49" fontId="34" fillId="27" borderId="0" xfId="38" applyNumberFormat="1" applyFont="1" applyFill="1" applyBorder="1" applyAlignment="1">
      <alignment horizontal="center" vertical="center"/>
    </xf>
    <xf numFmtId="49" fontId="34" fillId="27" borderId="0" xfId="38" applyNumberFormat="1" applyFont="1" applyFill="1" applyBorder="1" applyAlignment="1">
      <alignment horizontal="center" vertical="center" wrapText="1"/>
    </xf>
    <xf numFmtId="0" fontId="60" fillId="27" borderId="0" xfId="50" applyNumberFormat="1" applyFont="1" applyFill="1" applyAlignment="1">
      <alignment vertical="center"/>
    </xf>
    <xf numFmtId="49" fontId="34" fillId="0" borderId="0" xfId="38" applyNumberFormat="1" applyFont="1" applyFill="1" applyBorder="1" applyAlignment="1">
      <alignment horizontal="center" vertical="center"/>
    </xf>
    <xf numFmtId="174" fontId="34" fillId="0" borderId="10" xfId="48" applyNumberFormat="1" applyFont="1" applyBorder="1" applyAlignment="1">
      <alignment vertical="center" wrapText="1"/>
    </xf>
    <xf numFmtId="2" fontId="86" fillId="0" borderId="24" xfId="0" applyNumberFormat="1" applyFont="1" applyBorder="1" applyAlignment="1">
      <alignment horizontal="center" vertical="center" wrapText="1"/>
    </xf>
    <xf numFmtId="49" fontId="86" fillId="0" borderId="24" xfId="38" applyNumberFormat="1" applyFont="1" applyBorder="1" applyAlignment="1">
      <alignment horizontal="center" vertical="center" wrapText="1"/>
    </xf>
    <xf numFmtId="0" fontId="34" fillId="0" borderId="24" xfId="38" applyNumberFormat="1" applyFont="1" applyBorder="1" applyAlignment="1">
      <alignment horizontal="center" vertical="center" wrapText="1"/>
    </xf>
    <xf numFmtId="0" fontId="34" fillId="27" borderId="39" xfId="38" applyNumberFormat="1" applyFont="1" applyFill="1" applyBorder="1" applyAlignment="1">
      <alignment horizontal="left" vertical="center"/>
    </xf>
    <xf numFmtId="0" fontId="34" fillId="0" borderId="39" xfId="52" applyNumberFormat="1" applyFont="1" applyBorder="1" applyAlignment="1">
      <alignment vertical="center"/>
    </xf>
    <xf numFmtId="49" fontId="86" fillId="0" borderId="55" xfId="38" applyNumberFormat="1" applyFont="1" applyBorder="1" applyAlignment="1">
      <alignment horizontal="center" vertical="center" wrapText="1"/>
    </xf>
    <xf numFmtId="0" fontId="7" fillId="0" borderId="57" xfId="28" applyBorder="1" applyAlignment="1" applyProtection="1">
      <alignment horizontal="center" vertical="center"/>
    </xf>
    <xf numFmtId="0" fontId="24" fillId="0" borderId="0" xfId="0" applyFont="1" applyFill="1" applyAlignment="1">
      <alignment horizontal="right"/>
    </xf>
    <xf numFmtId="0" fontId="53" fillId="0" borderId="78" xfId="52" applyNumberFormat="1" applyFont="1" applyBorder="1" applyAlignment="1">
      <alignment horizontal="right" vertical="top"/>
    </xf>
    <xf numFmtId="0" fontId="53" fillId="0" borderId="78" xfId="52" applyNumberFormat="1" applyFont="1" applyBorder="1" applyAlignment="1">
      <alignment vertical="top"/>
    </xf>
    <xf numFmtId="0" fontId="75" fillId="0" borderId="0" xfId="52" applyNumberFormat="1" applyFont="1" applyAlignment="1"/>
    <xf numFmtId="0" fontId="53" fillId="0" borderId="79" xfId="52" applyNumberFormat="1" applyFont="1" applyBorder="1" applyAlignment="1">
      <alignment vertical="top"/>
    </xf>
    <xf numFmtId="49" fontId="76" fillId="27" borderId="0" xfId="38" applyNumberFormat="1" applyFont="1" applyFill="1" applyBorder="1" applyAlignment="1">
      <alignment horizontal="center" vertical="center"/>
    </xf>
    <xf numFmtId="2" fontId="34" fillId="27" borderId="0" xfId="50" applyNumberFormat="1" applyFont="1" applyFill="1" applyBorder="1" applyAlignment="1">
      <alignment vertical="center"/>
    </xf>
    <xf numFmtId="0" fontId="34" fillId="0" borderId="10" xfId="52" applyNumberFormat="1" applyFont="1" applyBorder="1" applyAlignment="1">
      <alignment vertical="top" wrapText="1"/>
    </xf>
    <xf numFmtId="0" fontId="34" fillId="0" borderId="24" xfId="38" applyNumberFormat="1" applyFont="1" applyBorder="1" applyAlignment="1">
      <alignment horizontal="center" vertical="center"/>
    </xf>
    <xf numFmtId="1" fontId="34" fillId="0" borderId="10" xfId="52" applyNumberFormat="1" applyFont="1" applyBorder="1" applyAlignment="1">
      <alignment horizontal="center" vertical="center"/>
    </xf>
    <xf numFmtId="0" fontId="60" fillId="0" borderId="0" xfId="52" applyNumberFormat="1" applyFont="1" applyAlignment="1">
      <alignment wrapText="1"/>
    </xf>
    <xf numFmtId="0" fontId="24" fillId="0" borderId="0" xfId="0" applyFont="1" applyAlignment="1">
      <alignment horizontal="center" vertical="center"/>
    </xf>
    <xf numFmtId="0" fontId="21" fillId="0" borderId="27" xfId="37" applyFont="1" applyBorder="1" applyAlignment="1">
      <alignment horizontal="center" vertical="center" wrapText="1"/>
    </xf>
    <xf numFmtId="0" fontId="21" fillId="0" borderId="28" xfId="37" applyFont="1" applyBorder="1" applyAlignment="1">
      <alignment horizontal="center" vertical="center" wrapText="1"/>
    </xf>
    <xf numFmtId="0" fontId="21" fillId="0" borderId="69" xfId="37" applyFont="1" applyBorder="1" applyAlignment="1">
      <alignment horizontal="center" vertical="center" wrapText="1"/>
    </xf>
    <xf numFmtId="0" fontId="21" fillId="0" borderId="30" xfId="37" applyFont="1" applyBorder="1" applyAlignment="1">
      <alignment horizontal="center" vertical="center" wrapText="1"/>
    </xf>
    <xf numFmtId="0" fontId="21" fillId="0" borderId="26" xfId="37" applyFont="1" applyBorder="1" applyAlignment="1">
      <alignment horizontal="center" vertical="center" wrapText="1"/>
    </xf>
    <xf numFmtId="0" fontId="21" fillId="0" borderId="67" xfId="37" applyFont="1" applyBorder="1" applyAlignment="1">
      <alignment horizontal="center" vertical="center" wrapText="1"/>
    </xf>
    <xf numFmtId="0" fontId="21" fillId="0" borderId="68" xfId="37" applyFont="1" applyBorder="1" applyAlignment="1">
      <alignment horizontal="center" vertical="center" wrapText="1"/>
    </xf>
    <xf numFmtId="0" fontId="21" fillId="0" borderId="32" xfId="37" applyFont="1" applyBorder="1" applyAlignment="1">
      <alignment horizontal="center" vertical="center" wrapText="1"/>
    </xf>
    <xf numFmtId="0" fontId="21" fillId="0" borderId="24" xfId="37" applyFont="1" applyBorder="1" applyAlignment="1">
      <alignment horizontal="center" vertical="center" wrapText="1"/>
    </xf>
    <xf numFmtId="0" fontId="21" fillId="0" borderId="25" xfId="37" applyFont="1" applyBorder="1" applyAlignment="1">
      <alignment horizontal="center" vertical="center" wrapText="1"/>
    </xf>
    <xf numFmtId="0" fontId="21" fillId="0" borderId="68" xfId="37" applyFont="1" applyBorder="1" applyAlignment="1">
      <alignment horizontal="center"/>
    </xf>
    <xf numFmtId="0" fontId="21" fillId="0" borderId="32" xfId="37" applyFont="1" applyBorder="1" applyAlignment="1">
      <alignment horizontal="center"/>
    </xf>
    <xf numFmtId="0" fontId="21" fillId="0" borderId="24" xfId="37" applyFont="1" applyBorder="1" applyAlignment="1">
      <alignment horizontal="center"/>
    </xf>
    <xf numFmtId="0" fontId="21" fillId="0" borderId="25" xfId="37" applyFont="1" applyBorder="1" applyAlignment="1">
      <alignment horizontal="center"/>
    </xf>
    <xf numFmtId="0" fontId="41" fillId="0" borderId="24" xfId="37" applyFont="1" applyBorder="1" applyAlignment="1">
      <alignment horizontal="center"/>
    </xf>
    <xf numFmtId="0" fontId="41" fillId="0" borderId="25" xfId="37" applyFont="1" applyBorder="1" applyAlignment="1">
      <alignment horizontal="center"/>
    </xf>
    <xf numFmtId="0" fontId="41" fillId="0" borderId="71" xfId="37" applyFont="1" applyBorder="1" applyAlignment="1">
      <alignment horizontal="center"/>
    </xf>
    <xf numFmtId="0" fontId="24" fillId="0" borderId="26" xfId="37" applyFont="1" applyFill="1" applyBorder="1" applyAlignment="1">
      <alignment horizontal="center" wrapText="1"/>
    </xf>
    <xf numFmtId="0" fontId="23" fillId="0" borderId="28" xfId="37" applyFont="1" applyBorder="1" applyAlignment="1">
      <alignment horizontal="center" vertical="top"/>
    </xf>
    <xf numFmtId="0" fontId="24" fillId="0" borderId="0" xfId="0" applyFont="1" applyAlignment="1">
      <alignment horizontal="right"/>
    </xf>
    <xf numFmtId="0" fontId="21" fillId="0" borderId="61" xfId="37" applyFont="1" applyBorder="1" applyAlignment="1">
      <alignment horizontal="center" vertical="center" wrapText="1"/>
    </xf>
    <xf numFmtId="0" fontId="21" fillId="0" borderId="62" xfId="37" applyFont="1" applyBorder="1" applyAlignment="1">
      <alignment horizontal="center" vertical="center" wrapText="1"/>
    </xf>
    <xf numFmtId="0" fontId="21" fillId="0" borderId="63" xfId="37" applyFont="1" applyBorder="1" applyAlignment="1">
      <alignment horizontal="center" vertical="center" wrapText="1"/>
    </xf>
    <xf numFmtId="0" fontId="21" fillId="0" borderId="66" xfId="37" applyFont="1" applyBorder="1" applyAlignment="1">
      <alignment horizontal="center" vertical="center" wrapText="1"/>
    </xf>
    <xf numFmtId="0" fontId="21" fillId="0" borderId="31" xfId="37" applyFont="1" applyBorder="1" applyAlignment="1">
      <alignment horizontal="center" vertical="center" wrapText="1"/>
    </xf>
    <xf numFmtId="0" fontId="21" fillId="0" borderId="72" xfId="37" applyFont="1" applyBorder="1" applyAlignment="1">
      <alignment horizontal="center"/>
    </xf>
    <xf numFmtId="0" fontId="21" fillId="0" borderId="73" xfId="37" applyFont="1" applyBorder="1" applyAlignment="1">
      <alignment horizontal="center"/>
    </xf>
    <xf numFmtId="0" fontId="21" fillId="0" borderId="75" xfId="37" applyFont="1" applyBorder="1" applyAlignment="1">
      <alignment horizontal="center"/>
    </xf>
    <xf numFmtId="0" fontId="21" fillId="0" borderId="76" xfId="37" applyFont="1" applyBorder="1" applyAlignment="1">
      <alignment horizontal="center"/>
    </xf>
    <xf numFmtId="0" fontId="41" fillId="0" borderId="75" xfId="37" applyFont="1" applyBorder="1" applyAlignment="1">
      <alignment horizontal="center"/>
    </xf>
    <xf numFmtId="0" fontId="41" fillId="0" borderId="76" xfId="37" applyFont="1" applyBorder="1" applyAlignment="1">
      <alignment horizontal="center"/>
    </xf>
    <xf numFmtId="0" fontId="41" fillId="0" borderId="77" xfId="37" applyFont="1" applyBorder="1" applyAlignment="1">
      <alignment horizontal="center"/>
    </xf>
    <xf numFmtId="2" fontId="41" fillId="0" borderId="75" xfId="37" applyNumberFormat="1" applyFont="1" applyBorder="1" applyAlignment="1">
      <alignment horizontal="center"/>
    </xf>
    <xf numFmtId="2" fontId="41" fillId="0" borderId="76" xfId="37" applyNumberFormat="1" applyFont="1" applyBorder="1" applyAlignment="1">
      <alignment horizontal="center"/>
    </xf>
    <xf numFmtId="2" fontId="41" fillId="0" borderId="77" xfId="37" applyNumberFormat="1" applyFont="1" applyBorder="1" applyAlignment="1">
      <alignment horizontal="center"/>
    </xf>
    <xf numFmtId="0" fontId="23" fillId="0" borderId="24" xfId="0" applyFont="1" applyBorder="1" applyAlignment="1">
      <alignment horizontal="center" vertical="top"/>
    </xf>
    <xf numFmtId="0" fontId="23" fillId="0" borderId="25" xfId="0" applyFont="1" applyBorder="1" applyAlignment="1">
      <alignment horizontal="center" vertical="top"/>
    </xf>
    <xf numFmtId="0" fontId="23" fillId="0" borderId="32" xfId="0" applyFont="1" applyBorder="1" applyAlignment="1">
      <alignment horizontal="center" vertical="top"/>
    </xf>
    <xf numFmtId="0" fontId="23" fillId="0" borderId="25" xfId="0" applyFont="1" applyBorder="1" applyAlignment="1">
      <alignment vertical="top" wrapText="1"/>
    </xf>
    <xf numFmtId="0" fontId="23" fillId="0" borderId="32" xfId="0" applyFont="1" applyBorder="1" applyAlignment="1">
      <alignment vertical="top" wrapText="1"/>
    </xf>
    <xf numFmtId="0" fontId="23" fillId="0" borderId="24" xfId="0" applyFont="1" applyFill="1" applyBorder="1" applyAlignment="1">
      <alignment horizontal="center" vertical="top"/>
    </xf>
    <xf numFmtId="0" fontId="23" fillId="0" borderId="25" xfId="0" applyFont="1" applyFill="1" applyBorder="1" applyAlignment="1">
      <alignment horizontal="center" vertical="top"/>
    </xf>
    <xf numFmtId="0" fontId="23" fillId="0" borderId="32" xfId="0" applyFont="1" applyFill="1" applyBorder="1" applyAlignment="1">
      <alignment horizontal="center" vertical="top"/>
    </xf>
    <xf numFmtId="0" fontId="35" fillId="0" borderId="24" xfId="0" applyFont="1" applyBorder="1" applyAlignment="1">
      <alignment horizontal="center" vertical="top"/>
    </xf>
    <xf numFmtId="0" fontId="35" fillId="0" borderId="25" xfId="0" applyFont="1" applyBorder="1" applyAlignment="1">
      <alignment horizontal="center" vertical="top"/>
    </xf>
    <xf numFmtId="0" fontId="35" fillId="0" borderId="32" xfId="0" applyFont="1" applyBorder="1" applyAlignment="1">
      <alignment horizontal="center" vertical="top"/>
    </xf>
    <xf numFmtId="167" fontId="23" fillId="0" borderId="24" xfId="37" applyNumberFormat="1" applyFont="1" applyBorder="1" applyAlignment="1">
      <alignment horizontal="center" vertical="center"/>
    </xf>
    <xf numFmtId="167" fontId="23" fillId="0" borderId="25" xfId="37" applyNumberFormat="1" applyFont="1" applyBorder="1" applyAlignment="1">
      <alignment horizontal="center" vertical="center"/>
    </xf>
    <xf numFmtId="0" fontId="35" fillId="0" borderId="25" xfId="0" applyFont="1" applyBorder="1" applyAlignment="1">
      <alignment vertical="top" wrapText="1"/>
    </xf>
    <xf numFmtId="0" fontId="35" fillId="0" borderId="32" xfId="0" applyFont="1" applyBorder="1" applyAlignment="1">
      <alignment vertical="top" wrapText="1"/>
    </xf>
    <xf numFmtId="167" fontId="35" fillId="0" borderId="24" xfId="37" applyNumberFormat="1" applyFont="1" applyBorder="1" applyAlignment="1">
      <alignment horizontal="center" vertical="center"/>
    </xf>
    <xf numFmtId="167" fontId="35" fillId="0" borderId="25" xfId="37" applyNumberFormat="1" applyFont="1" applyBorder="1" applyAlignment="1">
      <alignment horizontal="center" vertical="center"/>
    </xf>
    <xf numFmtId="2" fontId="35" fillId="0" borderId="24" xfId="37" applyNumberFormat="1" applyFont="1" applyBorder="1" applyAlignment="1">
      <alignment horizontal="center" vertical="center"/>
    </xf>
    <xf numFmtId="2" fontId="35" fillId="0" borderId="25" xfId="37" applyNumberFormat="1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top" wrapText="1"/>
    </xf>
    <xf numFmtId="167" fontId="26" fillId="0" borderId="24" xfId="37" applyNumberFormat="1" applyFont="1" applyBorder="1" applyAlignment="1">
      <alignment horizontal="center" vertical="center"/>
    </xf>
    <xf numFmtId="167" fontId="26" fillId="0" borderId="25" xfId="37" applyNumberFormat="1" applyFont="1" applyBorder="1" applyAlignment="1">
      <alignment horizontal="center" vertical="center"/>
    </xf>
    <xf numFmtId="0" fontId="20" fillId="0" borderId="26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54" fillId="25" borderId="0" xfId="0" applyFont="1" applyFill="1" applyAlignment="1">
      <alignment horizontal="right"/>
    </xf>
    <xf numFmtId="49" fontId="54" fillId="25" borderId="26" xfId="0" applyNumberFormat="1" applyFont="1" applyFill="1" applyBorder="1" applyAlignment="1">
      <alignment horizontal="left"/>
    </xf>
    <xf numFmtId="0" fontId="24" fillId="0" borderId="0" xfId="0" applyFont="1" applyAlignment="1">
      <alignment horizontal="left"/>
    </xf>
    <xf numFmtId="0" fontId="23" fillId="0" borderId="0" xfId="0" applyFont="1" applyBorder="1" applyAlignment="1">
      <alignment horizontal="center" vertical="top"/>
    </xf>
    <xf numFmtId="167" fontId="35" fillId="28" borderId="24" xfId="37" applyNumberFormat="1" applyFont="1" applyFill="1" applyBorder="1" applyAlignment="1">
      <alignment horizontal="center" vertical="center"/>
    </xf>
    <xf numFmtId="167" fontId="35" fillId="28" borderId="25" xfId="37" applyNumberFormat="1" applyFont="1" applyFill="1" applyBorder="1" applyAlignment="1">
      <alignment horizontal="center" vertical="center"/>
    </xf>
    <xf numFmtId="167" fontId="23" fillId="28" borderId="24" xfId="37" applyNumberFormat="1" applyFont="1" applyFill="1" applyBorder="1" applyAlignment="1">
      <alignment horizontal="center" vertical="center"/>
    </xf>
    <xf numFmtId="167" fontId="23" fillId="28" borderId="25" xfId="37" applyNumberFormat="1" applyFont="1" applyFill="1" applyBorder="1" applyAlignment="1">
      <alignment horizontal="center" vertical="center"/>
    </xf>
    <xf numFmtId="0" fontId="54" fillId="25" borderId="0" xfId="0" applyFont="1" applyFill="1" applyAlignment="1">
      <alignment horizontal="left"/>
    </xf>
    <xf numFmtId="0" fontId="26" fillId="0" borderId="24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6" fillId="0" borderId="32" xfId="0" applyFont="1" applyBorder="1" applyAlignment="1">
      <alignment horizontal="center" vertical="center"/>
    </xf>
    <xf numFmtId="0" fontId="26" fillId="0" borderId="25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28" fillId="0" borderId="0" xfId="0" applyFont="1" applyAlignment="1">
      <alignment horizontal="right"/>
    </xf>
    <xf numFmtId="49" fontId="54" fillId="25" borderId="0" xfId="0" applyNumberFormat="1" applyFont="1" applyFill="1" applyBorder="1" applyAlignment="1">
      <alignment horizontal="left"/>
    </xf>
    <xf numFmtId="0" fontId="25" fillId="0" borderId="26" xfId="0" applyFont="1" applyBorder="1" applyAlignment="1">
      <alignment horizontal="left" vertical="top"/>
    </xf>
    <xf numFmtId="0" fontId="25" fillId="0" borderId="31" xfId="0" applyFont="1" applyBorder="1" applyAlignment="1">
      <alignment horizontal="left" vertical="top"/>
    </xf>
    <xf numFmtId="3" fontId="25" fillId="0" borderId="10" xfId="0" applyNumberFormat="1" applyFont="1" applyBorder="1" applyAlignment="1">
      <alignment horizontal="center" vertical="top"/>
    </xf>
    <xf numFmtId="0" fontId="25" fillId="0" borderId="10" xfId="0" applyFont="1" applyBorder="1" applyAlignment="1">
      <alignment horizontal="center" vertical="center"/>
    </xf>
    <xf numFmtId="172" fontId="25" fillId="0" borderId="10" xfId="0" applyNumberFormat="1" applyFont="1" applyBorder="1" applyAlignment="1">
      <alignment horizontal="center" vertical="top"/>
    </xf>
    <xf numFmtId="0" fontId="58" fillId="0" borderId="26" xfId="0" applyFont="1" applyBorder="1" applyAlignment="1">
      <alignment horizontal="center"/>
    </xf>
    <xf numFmtId="0" fontId="54" fillId="26" borderId="0" xfId="0" applyFont="1" applyFill="1" applyAlignment="1">
      <alignment horizontal="right"/>
    </xf>
    <xf numFmtId="49" fontId="54" fillId="26" borderId="0" xfId="0" applyNumberFormat="1" applyFont="1" applyFill="1" applyBorder="1" applyAlignment="1">
      <alignment horizontal="left"/>
    </xf>
    <xf numFmtId="0" fontId="21" fillId="0" borderId="25" xfId="0" applyFont="1" applyBorder="1" applyAlignment="1">
      <alignment horizontal="left" vertical="top" wrapText="1"/>
    </xf>
    <xf numFmtId="0" fontId="21" fillId="0" borderId="32" xfId="0" applyFont="1" applyBorder="1" applyAlignment="1">
      <alignment horizontal="left" vertical="top" wrapText="1"/>
    </xf>
    <xf numFmtId="0" fontId="21" fillId="24" borderId="24" xfId="0" applyFont="1" applyFill="1" applyBorder="1" applyAlignment="1">
      <alignment horizontal="center" vertical="top"/>
    </xf>
    <xf numFmtId="0" fontId="21" fillId="24" borderId="25" xfId="0" applyFont="1" applyFill="1" applyBorder="1" applyAlignment="1">
      <alignment horizontal="center" vertical="top"/>
    </xf>
    <xf numFmtId="49" fontId="21" fillId="24" borderId="25" xfId="0" applyNumberFormat="1" applyFont="1" applyFill="1" applyBorder="1" applyAlignment="1">
      <alignment horizontal="center" vertical="top" wrapText="1"/>
    </xf>
    <xf numFmtId="49" fontId="21" fillId="24" borderId="32" xfId="0" applyNumberFormat="1" applyFont="1" applyFill="1" applyBorder="1" applyAlignment="1">
      <alignment horizontal="center" vertical="top" wrapText="1"/>
    </xf>
    <xf numFmtId="49" fontId="21" fillId="0" borderId="10" xfId="0" applyNumberFormat="1" applyFont="1" applyFill="1" applyBorder="1" applyAlignment="1">
      <alignment horizontal="left" vertical="top" wrapText="1"/>
    </xf>
    <xf numFmtId="0" fontId="21" fillId="0" borderId="10" xfId="0" applyFont="1" applyBorder="1" applyAlignment="1">
      <alignment horizontal="center" vertical="center"/>
    </xf>
    <xf numFmtId="49" fontId="61" fillId="0" borderId="10" xfId="28" applyNumberFormat="1" applyFont="1" applyBorder="1" applyAlignment="1" applyProtection="1">
      <alignment horizontal="center" vertical="top" wrapText="1"/>
    </xf>
    <xf numFmtId="49" fontId="23" fillId="0" borderId="10" xfId="0" applyNumberFormat="1" applyFont="1" applyBorder="1" applyAlignment="1">
      <alignment horizontal="center" vertical="top" wrapText="1"/>
    </xf>
    <xf numFmtId="49" fontId="21" fillId="24" borderId="33" xfId="0" applyNumberFormat="1" applyFont="1" applyFill="1" applyBorder="1" applyAlignment="1">
      <alignment horizontal="left" vertical="top" wrapText="1"/>
    </xf>
    <xf numFmtId="49" fontId="21" fillId="24" borderId="12" xfId="0" applyNumberFormat="1" applyFont="1" applyFill="1" applyBorder="1" applyAlignment="1">
      <alignment horizontal="left" vertical="top" wrapText="1"/>
    </xf>
    <xf numFmtId="49" fontId="21" fillId="24" borderId="11" xfId="0" applyNumberFormat="1" applyFont="1" applyFill="1" applyBorder="1" applyAlignment="1">
      <alignment horizontal="left" vertical="top" wrapText="1"/>
    </xf>
    <xf numFmtId="0" fontId="21" fillId="0" borderId="39" xfId="0" applyFont="1" applyBorder="1" applyAlignment="1">
      <alignment horizontal="center" vertical="top"/>
    </xf>
    <xf numFmtId="0" fontId="21" fillId="0" borderId="0" xfId="0" applyFont="1" applyBorder="1" applyAlignment="1">
      <alignment horizontal="center" vertical="top"/>
    </xf>
    <xf numFmtId="0" fontId="21" fillId="0" borderId="40" xfId="0" applyFont="1" applyBorder="1" applyAlignment="1">
      <alignment horizontal="center" vertical="top"/>
    </xf>
    <xf numFmtId="0" fontId="21" fillId="0" borderId="10" xfId="0" applyFont="1" applyBorder="1" applyAlignment="1">
      <alignment horizontal="center" vertical="top"/>
    </xf>
    <xf numFmtId="0" fontId="47" fillId="0" borderId="10" xfId="0" applyFont="1" applyBorder="1" applyAlignment="1">
      <alignment horizontal="center" vertical="center" wrapText="1"/>
    </xf>
    <xf numFmtId="0" fontId="24" fillId="0" borderId="0" xfId="0" applyFont="1" applyFill="1" applyAlignment="1">
      <alignment horizontal="right"/>
    </xf>
    <xf numFmtId="49" fontId="24" fillId="0" borderId="26" xfId="0" applyNumberFormat="1" applyFont="1" applyFill="1" applyBorder="1" applyAlignment="1">
      <alignment horizontal="left"/>
    </xf>
    <xf numFmtId="0" fontId="24" fillId="0" borderId="0" xfId="0" applyFont="1" applyFill="1" applyAlignment="1">
      <alignment horizontal="center"/>
    </xf>
    <xf numFmtId="0" fontId="24" fillId="0" borderId="26" xfId="0" applyFont="1" applyBorder="1" applyAlignment="1">
      <alignment horizontal="center"/>
    </xf>
    <xf numFmtId="0" fontId="20" fillId="0" borderId="26" xfId="0" applyFont="1" applyBorder="1" applyAlignment="1">
      <alignment horizontal="left"/>
    </xf>
    <xf numFmtId="0" fontId="21" fillId="0" borderId="10" xfId="0" applyNumberFormat="1" applyFont="1" applyFill="1" applyBorder="1" applyAlignment="1">
      <alignment horizontal="left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/>
    </xf>
    <xf numFmtId="49" fontId="21" fillId="0" borderId="10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top"/>
    </xf>
    <xf numFmtId="0" fontId="24" fillId="0" borderId="0" xfId="0" applyFont="1" applyAlignment="1">
      <alignment horizontal="center" wrapText="1"/>
    </xf>
    <xf numFmtId="0" fontId="21" fillId="0" borderId="10" xfId="0" applyFont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33" xfId="0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center"/>
    </xf>
    <xf numFmtId="0" fontId="45" fillId="0" borderId="26" xfId="0" applyFont="1" applyFill="1" applyBorder="1" applyAlignment="1">
      <alignment horizontal="right"/>
    </xf>
    <xf numFmtId="0" fontId="45" fillId="0" borderId="0" xfId="0" applyFont="1" applyFill="1" applyAlignment="1">
      <alignment horizontal="center"/>
    </xf>
    <xf numFmtId="0" fontId="45" fillId="0" borderId="26" xfId="0" applyFont="1" applyFill="1" applyBorder="1" applyAlignment="1">
      <alignment horizontal="right" vertical="center"/>
    </xf>
    <xf numFmtId="166" fontId="25" fillId="0" borderId="11" xfId="0" applyNumberFormat="1" applyFont="1" applyFill="1" applyBorder="1" applyAlignment="1">
      <alignment horizontal="center" vertical="center"/>
    </xf>
    <xf numFmtId="166" fontId="25" fillId="0" borderId="33" xfId="0" applyNumberFormat="1" applyFont="1" applyFill="1" applyBorder="1" applyAlignment="1">
      <alignment horizontal="center" vertical="center"/>
    </xf>
    <xf numFmtId="0" fontId="26" fillId="0" borderId="24" xfId="0" applyFont="1" applyBorder="1" applyAlignment="1">
      <alignment horizontal="left" vertical="center"/>
    </xf>
    <xf numFmtId="0" fontId="26" fillId="0" borderId="25" xfId="0" applyFont="1" applyBorder="1" applyAlignment="1">
      <alignment horizontal="left" vertical="center"/>
    </xf>
    <xf numFmtId="0" fontId="26" fillId="0" borderId="32" xfId="0" applyFont="1" applyBorder="1" applyAlignment="1">
      <alignment horizontal="left" vertical="center"/>
    </xf>
    <xf numFmtId="0" fontId="21" fillId="0" borderId="24" xfId="0" applyFont="1" applyBorder="1" applyAlignment="1">
      <alignment horizontal="left" vertical="center"/>
    </xf>
    <xf numFmtId="0" fontId="21" fillId="0" borderId="25" xfId="0" applyFont="1" applyBorder="1" applyAlignment="1">
      <alignment horizontal="left" vertical="center"/>
    </xf>
    <xf numFmtId="0" fontId="21" fillId="0" borderId="32" xfId="0" applyFont="1" applyBorder="1" applyAlignment="1">
      <alignment horizontal="left" vertical="center"/>
    </xf>
    <xf numFmtId="0" fontId="21" fillId="0" borderId="24" xfId="0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36" fillId="0" borderId="0" xfId="0" applyFont="1" applyAlignment="1">
      <alignment horizontal="right"/>
    </xf>
    <xf numFmtId="0" fontId="23" fillId="0" borderId="0" xfId="0" applyFont="1" applyFill="1" applyBorder="1" applyAlignment="1">
      <alignment horizontal="center" vertical="top"/>
    </xf>
    <xf numFmtId="0" fontId="24" fillId="0" borderId="26" xfId="0" applyFont="1" applyBorder="1" applyAlignment="1">
      <alignment horizontal="right"/>
    </xf>
    <xf numFmtId="0" fontId="21" fillId="0" borderId="30" xfId="0" applyFont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wrapText="1"/>
    </xf>
    <xf numFmtId="0" fontId="21" fillId="0" borderId="31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top"/>
    </xf>
    <xf numFmtId="0" fontId="21" fillId="0" borderId="25" xfId="0" applyFont="1" applyBorder="1" applyAlignment="1">
      <alignment horizontal="center" vertical="top"/>
    </xf>
    <xf numFmtId="0" fontId="21" fillId="0" borderId="32" xfId="0" applyFont="1" applyBorder="1" applyAlignment="1">
      <alignment horizontal="center" vertical="top"/>
    </xf>
    <xf numFmtId="0" fontId="21" fillId="0" borderId="27" xfId="0" applyFont="1" applyBorder="1" applyAlignment="1">
      <alignment horizontal="left" vertical="center"/>
    </xf>
    <xf numFmtId="0" fontId="21" fillId="0" borderId="28" xfId="0" applyFont="1" applyBorder="1" applyAlignment="1">
      <alignment horizontal="left" vertical="center"/>
    </xf>
    <xf numFmtId="0" fontId="21" fillId="0" borderId="29" xfId="0" applyFont="1" applyBorder="1" applyAlignment="1">
      <alignment horizontal="left" vertical="center"/>
    </xf>
    <xf numFmtId="0" fontId="21" fillId="0" borderId="27" xfId="0" applyFont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6" fillId="0" borderId="24" xfId="0" applyFont="1" applyFill="1" applyBorder="1" applyAlignment="1">
      <alignment horizontal="center" vertical="center"/>
    </xf>
    <xf numFmtId="0" fontId="26" fillId="0" borderId="25" xfId="0" applyFont="1" applyFill="1" applyBorder="1" applyAlignment="1">
      <alignment horizontal="center" vertical="center"/>
    </xf>
    <xf numFmtId="0" fontId="26" fillId="0" borderId="32" xfId="0" applyFont="1" applyFill="1" applyBorder="1" applyAlignment="1">
      <alignment horizontal="center" vertical="center"/>
    </xf>
    <xf numFmtId="0" fontId="21" fillId="0" borderId="24" xfId="0" applyFont="1" applyFill="1" applyBorder="1" applyAlignment="1">
      <alignment horizontal="center" vertical="center"/>
    </xf>
    <xf numFmtId="0" fontId="21" fillId="0" borderId="25" xfId="0" applyFont="1" applyFill="1" applyBorder="1" applyAlignment="1">
      <alignment horizontal="center" vertical="center"/>
    </xf>
    <xf numFmtId="0" fontId="21" fillId="0" borderId="32" xfId="0" applyFont="1" applyFill="1" applyBorder="1" applyAlignment="1">
      <alignment horizontal="center" vertical="center"/>
    </xf>
    <xf numFmtId="167" fontId="21" fillId="0" borderId="24" xfId="0" applyNumberFormat="1" applyFont="1" applyBorder="1" applyAlignment="1">
      <alignment horizontal="center" vertical="center"/>
    </xf>
    <xf numFmtId="167" fontId="21" fillId="0" borderId="25" xfId="0" applyNumberFormat="1" applyFont="1" applyBorder="1" applyAlignment="1">
      <alignment horizontal="center" vertical="center"/>
    </xf>
    <xf numFmtId="167" fontId="21" fillId="0" borderId="32" xfId="0" applyNumberFormat="1" applyFont="1" applyBorder="1" applyAlignment="1">
      <alignment horizontal="center" vertical="center"/>
    </xf>
    <xf numFmtId="0" fontId="40" fillId="0" borderId="0" xfId="0" applyFont="1" applyAlignment="1">
      <alignment horizontal="right"/>
    </xf>
    <xf numFmtId="0" fontId="21" fillId="0" borderId="24" xfId="0" applyFont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wrapText="1"/>
    </xf>
    <xf numFmtId="0" fontId="21" fillId="0" borderId="32" xfId="0" applyFont="1" applyBorder="1" applyAlignment="1">
      <alignment horizontal="center" vertical="center" wrapText="1"/>
    </xf>
    <xf numFmtId="167" fontId="26" fillId="0" borderId="24" xfId="0" applyNumberFormat="1" applyFont="1" applyFill="1" applyBorder="1" applyAlignment="1">
      <alignment horizontal="center" vertical="center"/>
    </xf>
    <xf numFmtId="167" fontId="26" fillId="0" borderId="25" xfId="0" applyNumberFormat="1" applyFont="1" applyFill="1" applyBorder="1" applyAlignment="1">
      <alignment horizontal="center" vertical="center"/>
    </xf>
    <xf numFmtId="167" fontId="26" fillId="0" borderId="32" xfId="0" applyNumberFormat="1" applyFont="1" applyFill="1" applyBorder="1" applyAlignment="1">
      <alignment horizontal="center" vertical="center"/>
    </xf>
    <xf numFmtId="167" fontId="26" fillId="0" borderId="24" xfId="0" applyNumberFormat="1" applyFont="1" applyBorder="1" applyAlignment="1">
      <alignment horizontal="center" vertical="center"/>
    </xf>
    <xf numFmtId="167" fontId="26" fillId="0" borderId="25" xfId="0" applyNumberFormat="1" applyFont="1" applyBorder="1" applyAlignment="1">
      <alignment horizontal="center" vertical="center"/>
    </xf>
    <xf numFmtId="167" fontId="26" fillId="0" borderId="32" xfId="0" applyNumberFormat="1" applyFont="1" applyBorder="1" applyAlignment="1">
      <alignment horizontal="center" vertical="center"/>
    </xf>
    <xf numFmtId="0" fontId="21" fillId="0" borderId="10" xfId="0" applyFont="1" applyBorder="1" applyAlignment="1">
      <alignment horizontal="left" vertical="center"/>
    </xf>
    <xf numFmtId="0" fontId="26" fillId="0" borderId="10" xfId="0" applyFont="1" applyBorder="1" applyAlignment="1">
      <alignment horizontal="left" vertical="center"/>
    </xf>
    <xf numFmtId="0" fontId="26" fillId="0" borderId="10" xfId="0" applyFont="1" applyBorder="1" applyAlignment="1">
      <alignment horizontal="center" vertical="center"/>
    </xf>
    <xf numFmtId="167" fontId="26" fillId="0" borderId="10" xfId="0" applyNumberFormat="1" applyFont="1" applyBorder="1" applyAlignment="1">
      <alignment horizontal="center" vertical="center"/>
    </xf>
    <xf numFmtId="167" fontId="21" fillId="0" borderId="10" xfId="0" applyNumberFormat="1" applyFont="1" applyBorder="1" applyAlignment="1">
      <alignment horizontal="center" vertical="center"/>
    </xf>
    <xf numFmtId="0" fontId="22" fillId="0" borderId="10" xfId="0" applyNumberFormat="1" applyFont="1" applyBorder="1" applyAlignment="1">
      <alignment horizontal="center" vertical="top" wrapText="1"/>
    </xf>
    <xf numFmtId="0" fontId="24" fillId="0" borderId="0" xfId="0" applyNumberFormat="1" applyFont="1" applyBorder="1" applyAlignment="1">
      <alignment horizontal="center" wrapText="1"/>
    </xf>
    <xf numFmtId="0" fontId="31" fillId="0" borderId="0" xfId="0" applyFont="1" applyBorder="1" applyAlignment="1">
      <alignment horizontal="center" wrapText="1"/>
    </xf>
    <xf numFmtId="0" fontId="23" fillId="0" borderId="0" xfId="0" applyNumberFormat="1" applyFont="1" applyBorder="1" applyAlignment="1">
      <alignment horizontal="center" vertical="top"/>
    </xf>
    <xf numFmtId="0" fontId="38" fillId="0" borderId="0" xfId="0" applyFont="1" applyFill="1" applyBorder="1" applyAlignment="1">
      <alignment horizontal="left" wrapText="1"/>
    </xf>
    <xf numFmtId="165" fontId="56" fillId="0" borderId="17" xfId="39" applyNumberFormat="1" applyFont="1" applyFill="1" applyBorder="1" applyAlignment="1">
      <alignment horizontal="center" vertical="center"/>
    </xf>
    <xf numFmtId="165" fontId="35" fillId="0" borderId="36" xfId="39" applyNumberFormat="1" applyFont="1" applyFill="1" applyBorder="1" applyAlignment="1">
      <alignment horizontal="left" vertical="center" wrapText="1"/>
    </xf>
    <xf numFmtId="165" fontId="23" fillId="0" borderId="13" xfId="39" applyNumberFormat="1" applyFont="1" applyFill="1" applyBorder="1" applyAlignment="1">
      <alignment horizontal="right" vertical="center" wrapText="1"/>
    </xf>
    <xf numFmtId="165" fontId="23" fillId="0" borderId="20" xfId="39" applyNumberFormat="1" applyFont="1" applyFill="1" applyBorder="1" applyAlignment="1">
      <alignment horizontal="right" vertical="center" wrapText="1"/>
    </xf>
    <xf numFmtId="165" fontId="35" fillId="0" borderId="13" xfId="39" applyNumberFormat="1" applyFont="1" applyFill="1" applyBorder="1" applyAlignment="1">
      <alignment horizontal="left" vertical="center" wrapText="1"/>
    </xf>
    <xf numFmtId="165" fontId="35" fillId="0" borderId="35" xfId="39" applyNumberFormat="1" applyFont="1" applyFill="1" applyBorder="1" applyAlignment="1">
      <alignment horizontal="left" vertical="center" wrapText="1"/>
    </xf>
    <xf numFmtId="165" fontId="37" fillId="0" borderId="13" xfId="39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center" wrapText="1"/>
    </xf>
    <xf numFmtId="0" fontId="31" fillId="0" borderId="0" xfId="0" applyFont="1" applyBorder="1" applyAlignment="1">
      <alignment horizontal="right" wrapText="1"/>
    </xf>
    <xf numFmtId="0" fontId="32" fillId="0" borderId="0" xfId="0" applyFont="1" applyBorder="1" applyAlignment="1">
      <alignment horizontal="center" vertical="top"/>
    </xf>
    <xf numFmtId="0" fontId="25" fillId="0" borderId="0" xfId="0" applyFont="1" applyBorder="1" applyAlignment="1">
      <alignment horizontal="left"/>
    </xf>
    <xf numFmtId="0" fontId="33" fillId="0" borderId="0" xfId="0" applyFont="1" applyBorder="1" applyAlignment="1">
      <alignment horizontal="left"/>
    </xf>
    <xf numFmtId="0" fontId="32" fillId="0" borderId="0" xfId="0" applyFont="1" applyBorder="1" applyAlignment="1">
      <alignment horizontal="left" vertical="top" indent="3"/>
    </xf>
    <xf numFmtId="0" fontId="25" fillId="0" borderId="0" xfId="0" applyFont="1" applyBorder="1" applyAlignment="1">
      <alignment horizontal="left" vertical="top" indent="3"/>
    </xf>
    <xf numFmtId="0" fontId="24" fillId="0" borderId="23" xfId="0" applyFont="1" applyBorder="1" applyAlignment="1">
      <alignment horizontal="right"/>
    </xf>
    <xf numFmtId="0" fontId="24" fillId="0" borderId="0" xfId="0" applyFont="1" applyBorder="1" applyAlignment="1">
      <alignment horizontal="right"/>
    </xf>
    <xf numFmtId="0" fontId="23" fillId="0" borderId="16" xfId="0" applyFont="1" applyBorder="1" applyAlignment="1">
      <alignment horizontal="center" vertical="center" textRotation="90" wrapText="1"/>
    </xf>
    <xf numFmtId="0" fontId="23" fillId="0" borderId="35" xfId="0" applyFont="1" applyBorder="1" applyAlignment="1">
      <alignment horizontal="center" vertical="center" wrapText="1"/>
    </xf>
    <xf numFmtId="0" fontId="23" fillId="0" borderId="13" xfId="39" applyFont="1" applyBorder="1" applyAlignment="1">
      <alignment horizontal="center" vertical="center" wrapText="1"/>
    </xf>
    <xf numFmtId="49" fontId="23" fillId="0" borderId="13" xfId="39" applyNumberFormat="1" applyFont="1" applyFill="1" applyBorder="1" applyAlignment="1">
      <alignment horizontal="center" vertical="center" wrapText="1"/>
    </xf>
    <xf numFmtId="49" fontId="23" fillId="0" borderId="19" xfId="39" applyNumberFormat="1" applyFont="1" applyFill="1" applyBorder="1" applyAlignment="1">
      <alignment horizontal="center" vertical="center" wrapText="1"/>
    </xf>
    <xf numFmtId="49" fontId="23" fillId="0" borderId="42" xfId="39" applyNumberFormat="1" applyFont="1" applyFill="1" applyBorder="1" applyAlignment="1">
      <alignment horizontal="center" vertical="center" wrapText="1"/>
    </xf>
    <xf numFmtId="49" fontId="23" fillId="0" borderId="43" xfId="39" applyNumberFormat="1" applyFont="1" applyFill="1" applyBorder="1" applyAlignment="1">
      <alignment horizontal="center" vertical="center" wrapText="1"/>
    </xf>
    <xf numFmtId="49" fontId="23" fillId="0" borderId="44" xfId="39" applyNumberFormat="1" applyFont="1" applyFill="1" applyBorder="1" applyAlignment="1">
      <alignment horizontal="center" vertical="center" wrapText="1"/>
    </xf>
    <xf numFmtId="49" fontId="23" fillId="0" borderId="45" xfId="39" applyNumberFormat="1" applyFont="1" applyFill="1" applyBorder="1" applyAlignment="1">
      <alignment horizontal="center" vertical="center" wrapText="1"/>
    </xf>
    <xf numFmtId="49" fontId="23" fillId="0" borderId="46" xfId="39" applyNumberFormat="1" applyFont="1" applyFill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 wrapText="1"/>
    </xf>
    <xf numFmtId="165" fontId="35" fillId="0" borderId="13" xfId="0" applyNumberFormat="1" applyFont="1" applyFill="1" applyBorder="1" applyAlignment="1">
      <alignment horizontal="left" vertical="center" wrapText="1"/>
    </xf>
    <xf numFmtId="165" fontId="35" fillId="0" borderId="19" xfId="0" applyNumberFormat="1" applyFont="1" applyFill="1" applyBorder="1" applyAlignment="1">
      <alignment horizontal="left" vertical="center" wrapText="1"/>
    </xf>
    <xf numFmtId="165" fontId="35" fillId="0" borderId="52" xfId="0" applyNumberFormat="1" applyFont="1" applyFill="1" applyBorder="1" applyAlignment="1">
      <alignment horizontal="left" vertical="center" wrapText="1"/>
    </xf>
    <xf numFmtId="165" fontId="35" fillId="0" borderId="37" xfId="0" applyNumberFormat="1" applyFont="1" applyFill="1" applyBorder="1" applyAlignment="1">
      <alignment horizontal="left" vertical="center" wrapText="1"/>
    </xf>
    <xf numFmtId="165" fontId="23" fillId="0" borderId="43" xfId="0" applyNumberFormat="1" applyFont="1" applyFill="1" applyBorder="1" applyAlignment="1">
      <alignment horizontal="right" vertical="center" wrapText="1"/>
    </xf>
    <xf numFmtId="165" fontId="23" fillId="0" borderId="17" xfId="0" applyNumberFormat="1" applyFont="1" applyFill="1" applyBorder="1" applyAlignment="1">
      <alignment horizontal="right" vertical="center" wrapText="1"/>
    </xf>
    <xf numFmtId="165" fontId="23" fillId="0" borderId="20" xfId="0" applyNumberFormat="1" applyFont="1" applyFill="1" applyBorder="1" applyAlignment="1">
      <alignment horizontal="right" vertical="center" wrapText="1"/>
    </xf>
    <xf numFmtId="165" fontId="35" fillId="0" borderId="35" xfId="0" applyNumberFormat="1" applyFont="1" applyFill="1" applyBorder="1" applyAlignment="1">
      <alignment horizontal="left" vertical="center" wrapText="1"/>
    </xf>
    <xf numFmtId="165" fontId="23" fillId="0" borderId="13" xfId="0" applyNumberFormat="1" applyFont="1" applyFill="1" applyBorder="1" applyAlignment="1">
      <alignment horizontal="left" vertical="center" wrapText="1"/>
    </xf>
    <xf numFmtId="165" fontId="23" fillId="0" borderId="19" xfId="0" applyNumberFormat="1" applyFont="1" applyFill="1" applyBorder="1" applyAlignment="1">
      <alignment horizontal="left" vertical="center" wrapText="1"/>
    </xf>
    <xf numFmtId="165" fontId="23" fillId="0" borderId="21" xfId="0" applyNumberFormat="1" applyFont="1" applyFill="1" applyBorder="1" applyAlignment="1">
      <alignment horizontal="left" vertical="center" wrapText="1"/>
    </xf>
    <xf numFmtId="165" fontId="23" fillId="0" borderId="23" xfId="0" applyNumberFormat="1" applyFont="1" applyFill="1" applyBorder="1" applyAlignment="1">
      <alignment horizontal="left" vertical="center" wrapText="1"/>
    </xf>
    <xf numFmtId="165" fontId="23" fillId="0" borderId="38" xfId="0" applyNumberFormat="1" applyFont="1" applyFill="1" applyBorder="1" applyAlignment="1">
      <alignment horizontal="left" vertical="center" wrapText="1"/>
    </xf>
    <xf numFmtId="165" fontId="23" fillId="0" borderId="0" xfId="0" applyNumberFormat="1" applyFont="1" applyFill="1" applyBorder="1" applyAlignment="1">
      <alignment horizontal="left" vertical="center" wrapText="1"/>
    </xf>
    <xf numFmtId="0" fontId="23" fillId="0" borderId="35" xfId="0" applyFont="1" applyBorder="1" applyAlignment="1">
      <alignment horizontal="center" vertical="center" textRotation="90" wrapText="1"/>
    </xf>
    <xf numFmtId="0" fontId="23" fillId="0" borderId="13" xfId="0" applyFont="1" applyBorder="1" applyAlignment="1">
      <alignment horizontal="center" vertical="center" wrapText="1"/>
    </xf>
    <xf numFmtId="49" fontId="23" fillId="0" borderId="13" xfId="0" applyNumberFormat="1" applyFont="1" applyFill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49" fontId="23" fillId="0" borderId="35" xfId="0" applyNumberFormat="1" applyFont="1" applyFill="1" applyBorder="1" applyAlignment="1">
      <alignment horizontal="center" vertical="center" textRotation="90" wrapText="1"/>
    </xf>
    <xf numFmtId="49" fontId="23" fillId="0" borderId="36" xfId="0" applyNumberFormat="1" applyFont="1" applyFill="1" applyBorder="1" applyAlignment="1">
      <alignment horizontal="center" vertical="center" wrapText="1"/>
    </xf>
    <xf numFmtId="49" fontId="23" fillId="0" borderId="15" xfId="0" applyNumberFormat="1" applyFont="1" applyFill="1" applyBorder="1" applyAlignment="1">
      <alignment horizontal="center" vertical="center" textRotation="90" wrapText="1"/>
    </xf>
    <xf numFmtId="49" fontId="23" fillId="0" borderId="19" xfId="0" applyNumberFormat="1" applyFont="1" applyFill="1" applyBorder="1" applyAlignment="1">
      <alignment horizontal="center" vertical="center" textRotation="90" wrapText="1"/>
    </xf>
    <xf numFmtId="49" fontId="23" fillId="0" borderId="55" xfId="0" applyNumberFormat="1" applyFont="1" applyFill="1" applyBorder="1" applyAlignment="1">
      <alignment horizontal="center" vertical="center" textRotation="90" wrapText="1"/>
    </xf>
    <xf numFmtId="49" fontId="23" fillId="0" borderId="0" xfId="0" applyNumberFormat="1" applyFont="1" applyFill="1" applyBorder="1" applyAlignment="1">
      <alignment horizontal="center" vertical="center" wrapText="1"/>
    </xf>
    <xf numFmtId="49" fontId="23" fillId="0" borderId="19" xfId="0" applyNumberFormat="1" applyFont="1" applyFill="1" applyBorder="1" applyAlignment="1">
      <alignment horizontal="center" vertical="center" wrapText="1"/>
    </xf>
    <xf numFmtId="49" fontId="25" fillId="0" borderId="10" xfId="0" applyNumberFormat="1" applyFont="1" applyBorder="1" applyAlignment="1">
      <alignment horizontal="center" vertical="center"/>
    </xf>
    <xf numFmtId="0" fontId="25" fillId="0" borderId="10" xfId="0" applyNumberFormat="1" applyFont="1" applyBorder="1" applyAlignment="1">
      <alignment horizontal="center" vertical="center" wrapText="1"/>
    </xf>
    <xf numFmtId="49" fontId="7" fillId="0" borderId="11" xfId="28" applyNumberFormat="1" applyBorder="1" applyAlignment="1" applyProtection="1">
      <alignment horizontal="center" vertical="center" wrapText="1"/>
    </xf>
    <xf numFmtId="49" fontId="27" fillId="0" borderId="12" xfId="28" applyNumberFormat="1" applyFont="1" applyBorder="1" applyAlignment="1" applyProtection="1">
      <alignment horizontal="center" vertical="center" wrapText="1"/>
    </xf>
    <xf numFmtId="49" fontId="27" fillId="0" borderId="33" xfId="28" applyNumberFormat="1" applyFont="1" applyBorder="1" applyAlignment="1" applyProtection="1">
      <alignment horizontal="center" vertical="center" wrapText="1"/>
    </xf>
    <xf numFmtId="49" fontId="25" fillId="0" borderId="11" xfId="0" applyNumberFormat="1" applyFont="1" applyBorder="1" applyAlignment="1">
      <alignment horizontal="center" vertical="center"/>
    </xf>
    <xf numFmtId="49" fontId="25" fillId="0" borderId="12" xfId="0" applyNumberFormat="1" applyFont="1" applyBorder="1" applyAlignment="1">
      <alignment horizontal="center" vertical="center"/>
    </xf>
    <xf numFmtId="49" fontId="25" fillId="0" borderId="33" xfId="0" applyNumberFormat="1" applyFont="1" applyBorder="1" applyAlignment="1">
      <alignment horizontal="center" vertical="center"/>
    </xf>
    <xf numFmtId="0" fontId="25" fillId="0" borderId="24" xfId="0" applyNumberFormat="1" applyFont="1" applyBorder="1" applyAlignment="1">
      <alignment horizontal="center" vertical="center" wrapText="1"/>
    </xf>
    <xf numFmtId="0" fontId="30" fillId="0" borderId="0" xfId="0" applyFont="1" applyAlignment="1">
      <alignment horizontal="center"/>
    </xf>
    <xf numFmtId="0" fontId="30" fillId="0" borderId="0" xfId="0" applyFont="1" applyAlignment="1">
      <alignment horizontal="center" vertical="center" wrapText="1"/>
    </xf>
    <xf numFmtId="0" fontId="30" fillId="0" borderId="0" xfId="0" applyFont="1" applyFill="1" applyBorder="1" applyAlignment="1">
      <alignment horizontal="center"/>
    </xf>
    <xf numFmtId="0" fontId="55" fillId="0" borderId="0" xfId="0" applyFont="1" applyAlignment="1">
      <alignment horizontal="center" vertical="center"/>
    </xf>
    <xf numFmtId="0" fontId="20" fillId="0" borderId="10" xfId="0" applyFont="1" applyBorder="1" applyAlignment="1">
      <alignment horizontal="center" vertical="top" wrapText="1"/>
    </xf>
    <xf numFmtId="0" fontId="34" fillId="0" borderId="13" xfId="38" applyNumberFormat="1" applyFont="1" applyBorder="1" applyAlignment="1">
      <alignment horizontal="center" vertical="center" textRotation="90" wrapText="1"/>
    </xf>
    <xf numFmtId="0" fontId="60" fillId="27" borderId="0" xfId="49" applyNumberFormat="1" applyFont="1" applyFill="1" applyAlignment="1">
      <alignment horizontal="left"/>
    </xf>
    <xf numFmtId="0" fontId="82" fillId="0" borderId="0" xfId="38" applyNumberFormat="1" applyFont="1" applyBorder="1" applyAlignment="1">
      <alignment horizontal="center"/>
    </xf>
    <xf numFmtId="0" fontId="82" fillId="0" borderId="23" xfId="38" applyNumberFormat="1" applyFont="1" applyBorder="1" applyAlignment="1">
      <alignment horizontal="center"/>
    </xf>
    <xf numFmtId="0" fontId="84" fillId="0" borderId="0" xfId="38" applyNumberFormat="1" applyFont="1" applyFill="1" applyBorder="1" applyAlignment="1">
      <alignment horizontal="center" vertical="top"/>
    </xf>
    <xf numFmtId="0" fontId="82" fillId="0" borderId="23" xfId="38" applyNumberFormat="1" applyFont="1" applyBorder="1" applyAlignment="1">
      <alignment horizontal="right" vertical="center"/>
    </xf>
    <xf numFmtId="0" fontId="34" fillId="0" borderId="13" xfId="38" applyNumberFormat="1" applyFont="1" applyBorder="1" applyAlignment="1">
      <alignment horizontal="center" vertical="center"/>
    </xf>
    <xf numFmtId="0" fontId="34" fillId="0" borderId="13" xfId="38" applyNumberFormat="1" applyFont="1" applyBorder="1" applyAlignment="1">
      <alignment horizontal="center" vertical="center" wrapText="1"/>
    </xf>
    <xf numFmtId="0" fontId="34" fillId="0" borderId="13" xfId="38" applyNumberFormat="1" applyFont="1" applyBorder="1" applyAlignment="1">
      <alignment horizontal="center" vertical="top"/>
    </xf>
    <xf numFmtId="0" fontId="34" fillId="0" borderId="13" xfId="38" applyNumberFormat="1" applyFont="1" applyBorder="1" applyAlignment="1">
      <alignment horizontal="center" vertical="top" wrapText="1"/>
    </xf>
    <xf numFmtId="0" fontId="60" fillId="0" borderId="0" xfId="52" applyNumberFormat="1" applyFont="1" applyAlignment="1">
      <alignment horizontal="left"/>
    </xf>
    <xf numFmtId="166" fontId="43" fillId="0" borderId="11" xfId="0" applyNumberFormat="1" applyFont="1" applyFill="1" applyBorder="1" applyAlignment="1">
      <alignment horizontal="center" vertical="center"/>
    </xf>
    <xf numFmtId="166" fontId="43" fillId="0" borderId="33" xfId="0" applyNumberFormat="1" applyFont="1" applyFill="1" applyBorder="1" applyAlignment="1">
      <alignment horizontal="center" vertical="center"/>
    </xf>
    <xf numFmtId="0" fontId="0" fillId="0" borderId="0" xfId="0" applyFont="1"/>
    <xf numFmtId="0" fontId="34" fillId="0" borderId="24" xfId="0" applyFont="1" applyBorder="1" applyAlignment="1">
      <alignment horizontal="center" vertical="center" wrapText="1"/>
    </xf>
    <xf numFmtId="2" fontId="34" fillId="0" borderId="24" xfId="0" applyNumberFormat="1" applyFont="1" applyBorder="1" applyAlignment="1">
      <alignment horizontal="center" vertical="center" wrapText="1"/>
    </xf>
    <xf numFmtId="0" fontId="60" fillId="0" borderId="24" xfId="52" applyNumberFormat="1" applyFont="1" applyBorder="1" applyAlignment="1">
      <alignment wrapText="1"/>
    </xf>
    <xf numFmtId="0" fontId="53" fillId="0" borderId="0" xfId="52" applyNumberFormat="1" applyFont="1" applyBorder="1" applyAlignment="1">
      <alignment horizontal="right" vertical="center"/>
    </xf>
    <xf numFmtId="0" fontId="53" fillId="0" borderId="0" xfId="52" applyNumberFormat="1" applyFont="1" applyBorder="1" applyAlignment="1">
      <alignment vertical="center" wrapText="1"/>
    </xf>
    <xf numFmtId="1" fontId="34" fillId="0" borderId="10" xfId="0" applyNumberFormat="1" applyFont="1" applyBorder="1" applyAlignment="1">
      <alignment horizontal="center" vertical="center" wrapText="1"/>
    </xf>
  </cellXfs>
  <cellStyles count="53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Гиперссылка" xfId="28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2" xfId="37"/>
    <cellStyle name="Обычный 3" xfId="38"/>
    <cellStyle name="Обычный 4" xfId="39"/>
    <cellStyle name="Обычный_Лист1" xfId="51"/>
    <cellStyle name="Обычный_Прил.10_2019-закуп товаров" xfId="47"/>
    <cellStyle name="Обычный_Прил.10_2020-закуп товаров" xfId="49"/>
    <cellStyle name="Обычный_Прил.10_2022-закуп товаров" xfId="50"/>
    <cellStyle name="Обычный_Прил.10_2023-закуп товаров" xfId="52"/>
    <cellStyle name="Плохой" xfId="40" builtinId="27" customBuiltin="1"/>
    <cellStyle name="Пояснение" xfId="41" builtinId="53" customBuiltin="1"/>
    <cellStyle name="Примечание" xfId="42" builtinId="10" customBuiltin="1"/>
    <cellStyle name="Связанная ячейка" xfId="43" builtinId="24" customBuiltin="1"/>
    <cellStyle name="Текст предупреждения" xfId="44" builtinId="11" customBuiltin="1"/>
    <cellStyle name="Финансовый" xfId="48" builtinId="3"/>
    <cellStyle name="Финансовый 2" xfId="45"/>
    <cellStyle name="Хороший" xfId="46" builtinId="26" customBuiltin="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hyperlink" Target="https://stankomash.konar.ru/raskrytie-informacii/" TargetMode="External"/><Relationship Id="rId1" Type="http://schemas.openxmlformats.org/officeDocument/2006/relationships/hyperlink" Target="https://stankomash.konar.ru/raskrytie-informacii/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hyperlink" Target="https://stankomash.konar.ru/raskrytie-informacii/" TargetMode="External"/><Relationship Id="rId3" Type="http://schemas.openxmlformats.org/officeDocument/2006/relationships/hyperlink" Target="https://stankomash.konar.ru/raskrytie-informacii/" TargetMode="External"/><Relationship Id="rId7" Type="http://schemas.openxmlformats.org/officeDocument/2006/relationships/hyperlink" Target="https://stankomash.konar.ru/raskrytie-informacii/" TargetMode="External"/><Relationship Id="rId2" Type="http://schemas.openxmlformats.org/officeDocument/2006/relationships/hyperlink" Target="https://stankomash.konar.ru/raskrytie-informacii/" TargetMode="External"/><Relationship Id="rId1" Type="http://schemas.openxmlformats.org/officeDocument/2006/relationships/hyperlink" Target="https://stankomash.konar.ru/raskrytie-informacii/" TargetMode="External"/><Relationship Id="rId6" Type="http://schemas.openxmlformats.org/officeDocument/2006/relationships/hyperlink" Target="https://stankomash.konar.ru/raskrytie-informacii/" TargetMode="External"/><Relationship Id="rId5" Type="http://schemas.openxmlformats.org/officeDocument/2006/relationships/hyperlink" Target="https://stankomash.konar.ru/raskrytie-informacii/" TargetMode="External"/><Relationship Id="rId4" Type="http://schemas.openxmlformats.org/officeDocument/2006/relationships/hyperlink" Target="https://stankomash.konar.ru/raskrytie-informacii/" TargetMode="External"/><Relationship Id="rId9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stankomash.konar.ru/raskrytie-informacii/" TargetMode="External"/><Relationship Id="rId2" Type="http://schemas.openxmlformats.org/officeDocument/2006/relationships/hyperlink" Target="https://stankomash.konar.ru/raskrytie-informacii/" TargetMode="External"/><Relationship Id="rId1" Type="http://schemas.openxmlformats.org/officeDocument/2006/relationships/hyperlink" Target="https://stankomash.konar.ru/raskrytie-informacii/" TargetMode="External"/><Relationship Id="rId4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31"/>
  <sheetViews>
    <sheetView tabSelected="1" view="pageBreakPreview" zoomScale="82" zoomScaleNormal="90" zoomScaleSheetLayoutView="82" workbookViewId="0">
      <selection activeCell="A5" sqref="A5"/>
    </sheetView>
  </sheetViews>
  <sheetFormatPr defaultRowHeight="15.75" customHeight="1" x14ac:dyDescent="0.25"/>
  <cols>
    <col min="1" max="1" width="94.7109375" style="5" customWidth="1"/>
    <col min="2" max="2" width="11.42578125" style="302" customWidth="1"/>
    <col min="3" max="3" width="2.140625" style="5" customWidth="1"/>
    <col min="4" max="16384" width="9.140625" style="5"/>
  </cols>
  <sheetData>
    <row r="1" spans="1:2" ht="21.75" customHeight="1" x14ac:dyDescent="0.3">
      <c r="A1" s="106" t="s">
        <v>16</v>
      </c>
    </row>
    <row r="2" spans="1:2" ht="6" customHeight="1" x14ac:dyDescent="0.25"/>
    <row r="3" spans="1:2" ht="15.75" customHeight="1" x14ac:dyDescent="0.3">
      <c r="A3" s="107" t="s">
        <v>375</v>
      </c>
      <c r="B3" s="303" t="s">
        <v>505</v>
      </c>
    </row>
    <row r="4" spans="1:2" ht="4.5" customHeight="1" thickBot="1" x14ac:dyDescent="0.3"/>
    <row r="5" spans="1:2" ht="37.5" customHeight="1" thickBot="1" x14ac:dyDescent="0.3">
      <c r="A5" s="105" t="s">
        <v>322</v>
      </c>
      <c r="B5" s="322" t="s">
        <v>374</v>
      </c>
    </row>
    <row r="6" spans="1:2" ht="50.25" customHeight="1" thickBot="1" x14ac:dyDescent="0.3">
      <c r="A6" s="105" t="s">
        <v>565</v>
      </c>
      <c r="B6" s="509" t="s">
        <v>382</v>
      </c>
    </row>
    <row r="7" spans="1:2" ht="50.25" customHeight="1" thickBot="1" x14ac:dyDescent="0.3">
      <c r="A7" s="240" t="s">
        <v>566</v>
      </c>
      <c r="B7" s="509" t="s">
        <v>382</v>
      </c>
    </row>
    <row r="8" spans="1:2" ht="49.5" customHeight="1" thickBot="1" x14ac:dyDescent="0.3">
      <c r="A8" s="105" t="s">
        <v>567</v>
      </c>
      <c r="B8" s="322" t="s">
        <v>374</v>
      </c>
    </row>
    <row r="9" spans="1:2" ht="52.5" customHeight="1" thickBot="1" x14ac:dyDescent="0.3">
      <c r="A9" s="105" t="s">
        <v>568</v>
      </c>
      <c r="B9" s="322" t="s">
        <v>374</v>
      </c>
    </row>
    <row r="10" spans="1:2" ht="48" customHeight="1" thickBot="1" x14ac:dyDescent="0.3">
      <c r="A10" s="105" t="s">
        <v>371</v>
      </c>
      <c r="B10" s="304" t="s">
        <v>374</v>
      </c>
    </row>
    <row r="11" spans="1:2" ht="48" customHeight="1" thickBot="1" x14ac:dyDescent="0.3">
      <c r="A11" s="105" t="s">
        <v>569</v>
      </c>
      <c r="B11" s="304" t="s">
        <v>374</v>
      </c>
    </row>
    <row r="12" spans="1:2" ht="48" customHeight="1" thickBot="1" x14ac:dyDescent="0.3">
      <c r="A12" s="234" t="s">
        <v>570</v>
      </c>
      <c r="B12" s="304" t="s">
        <v>374</v>
      </c>
    </row>
    <row r="13" spans="1:2" ht="50.25" customHeight="1" thickBot="1" x14ac:dyDescent="0.3">
      <c r="A13" s="105" t="s">
        <v>571</v>
      </c>
      <c r="B13" s="322" t="s">
        <v>374</v>
      </c>
    </row>
    <row r="14" spans="1:2" ht="54" customHeight="1" thickBot="1" x14ac:dyDescent="0.3">
      <c r="A14" s="105" t="s">
        <v>572</v>
      </c>
      <c r="B14" s="304" t="s">
        <v>374</v>
      </c>
    </row>
    <row r="15" spans="1:2" ht="50.25" customHeight="1" thickBot="1" x14ac:dyDescent="0.3">
      <c r="A15" s="105" t="s">
        <v>573</v>
      </c>
      <c r="B15" s="304" t="s">
        <v>374</v>
      </c>
    </row>
    <row r="16" spans="1:2" ht="36" customHeight="1" thickBot="1" x14ac:dyDescent="0.3">
      <c r="A16" s="105" t="s">
        <v>342</v>
      </c>
      <c r="B16" s="304" t="s">
        <v>374</v>
      </c>
    </row>
    <row r="17" spans="1:10" ht="47.25" customHeight="1" thickBot="1" x14ac:dyDescent="0.3">
      <c r="A17" s="105" t="s">
        <v>341</v>
      </c>
      <c r="B17" s="304" t="s">
        <v>374</v>
      </c>
    </row>
    <row r="18" spans="1:10" ht="39" customHeight="1" thickBot="1" x14ac:dyDescent="0.3">
      <c r="A18" s="105" t="s">
        <v>343</v>
      </c>
      <c r="B18" s="304" t="s">
        <v>374</v>
      </c>
    </row>
    <row r="19" spans="1:10" ht="36" customHeight="1" thickBot="1" x14ac:dyDescent="0.3">
      <c r="A19" s="105" t="s">
        <v>323</v>
      </c>
      <c r="B19" s="304" t="s">
        <v>374</v>
      </c>
    </row>
    <row r="20" spans="1:10" ht="40.5" customHeight="1" thickBot="1" x14ac:dyDescent="0.3">
      <c r="A20" s="105" t="s">
        <v>355</v>
      </c>
      <c r="B20" s="304" t="s">
        <v>374</v>
      </c>
    </row>
    <row r="21" spans="1:10" ht="36.75" customHeight="1" thickBot="1" x14ac:dyDescent="0.3">
      <c r="A21" s="105" t="s">
        <v>488</v>
      </c>
      <c r="B21" s="304" t="s">
        <v>374</v>
      </c>
    </row>
    <row r="22" spans="1:10" ht="35.25" customHeight="1" thickBot="1" x14ac:dyDescent="0.3">
      <c r="A22" s="105" t="s">
        <v>574</v>
      </c>
      <c r="B22" s="304" t="s">
        <v>374</v>
      </c>
    </row>
    <row r="23" spans="1:10" ht="36" customHeight="1" thickBot="1" x14ac:dyDescent="0.3">
      <c r="A23" s="105" t="s">
        <v>575</v>
      </c>
      <c r="B23" s="304" t="s">
        <v>374</v>
      </c>
    </row>
    <row r="24" spans="1:10" ht="15.75" customHeight="1" x14ac:dyDescent="0.25">
      <c r="A24" s="17"/>
      <c r="B24" s="305"/>
    </row>
    <row r="25" spans="1:10" ht="15.75" customHeight="1" x14ac:dyDescent="0.25">
      <c r="A25" s="17"/>
      <c r="B25" s="305"/>
    </row>
    <row r="26" spans="1:10" ht="15.75" customHeight="1" x14ac:dyDescent="0.25">
      <c r="A26" s="17"/>
      <c r="B26" s="305"/>
    </row>
    <row r="27" spans="1:10" ht="15.75" customHeight="1" x14ac:dyDescent="0.25">
      <c r="A27" s="17"/>
      <c r="B27" s="305"/>
    </row>
    <row r="28" spans="1:10" ht="15.75" customHeight="1" x14ac:dyDescent="0.25">
      <c r="A28" s="17"/>
      <c r="B28" s="305"/>
    </row>
    <row r="30" spans="1:10" ht="15.75" customHeight="1" x14ac:dyDescent="0.25">
      <c r="A30" s="297"/>
      <c r="B30" s="306"/>
      <c r="C30" s="297"/>
      <c r="D30" s="297"/>
      <c r="E30" s="297"/>
      <c r="F30" s="297"/>
      <c r="G30" s="297"/>
      <c r="H30" s="297"/>
      <c r="I30" s="297"/>
      <c r="J30" s="297"/>
    </row>
    <row r="31" spans="1:10" ht="15.75" customHeight="1" x14ac:dyDescent="0.25">
      <c r="A31" s="521"/>
      <c r="B31" s="521"/>
      <c r="C31" s="521"/>
      <c r="D31" s="521"/>
      <c r="E31" s="521"/>
      <c r="F31" s="521"/>
      <c r="G31" s="521"/>
      <c r="H31" s="521"/>
      <c r="I31" s="521"/>
      <c r="J31" s="521"/>
    </row>
  </sheetData>
  <mergeCells count="1">
    <mergeCell ref="A31:J31"/>
  </mergeCells>
  <hyperlinks>
    <hyperlink ref="B23" location="'Прил.10_2022-закуп товаров'!Область_печати" display="открыть&gt;&gt;"/>
    <hyperlink ref="B19" location="'Прил.7_форма-2-условия'!A1" display="открыть&gt;&gt;"/>
    <hyperlink ref="B18" location="'Прил.6_форма-3-заявки'!Область_печати" display="открыть&gt;&gt;"/>
    <hyperlink ref="B17" location="'Прил.6_форма-2-запросы'!Область_печати" display="открыть&gt;&gt;"/>
    <hyperlink ref="B16" location="'Прил.5_форма-2-реализ.заявок'!Область_печати" display="открыть&gt;&gt;"/>
    <hyperlink ref="B5" location="'Прил.1_ф3-тарифы'!R1C1" display="открыть&gt;&gt;"/>
    <hyperlink ref="B14" location="'Прил.4_форма-7-ПЛАНдоступ'!Область_печати" display="открыть&gt;&gt;"/>
    <hyperlink ref="B15" location="'Прил.4_форма 7-ФАКТдоступ'!Область_печати" display="открыть&gt;&gt;"/>
    <hyperlink ref="B8" location="'Прил.2_форма-7-ПЛАН-2023объемы'!Область_печати" display="открыть&gt;&gt;"/>
    <hyperlink ref="B13" location="'Прил.4_форма-6-ФАКТналич.возм'!Область_печати" display="открыть&gt;&gt;"/>
    <hyperlink ref="B12" location="'Прил.4_форма-6-ПЛАНналич.возм'!Область_печати" display="открыть&gt;&gt;"/>
    <hyperlink ref="B20" location="'Прил.8_форма-3-инф-я об усл. ТП'!Область_печати" display="открыть&gt;&gt;"/>
    <hyperlink ref="B10" location="'Прил.3_форма-3-ПНК'!Область_печати" display="открыть&gt;&gt;"/>
    <hyperlink ref="B7" location="'Прил.2_форма-6-ФАКТ-2023'!Область_печати" display="открыть &gt;&gt;"/>
    <hyperlink ref="B9" location="'Прил.2_форма-7-ФАКТ-2023_объемы'!Область_печати" display="открыть&gt;&gt;"/>
    <hyperlink ref="B11" location="'Прил.4_форма-5-ПЛАН'!Область_печати" display="открыть&gt;&gt;"/>
    <hyperlink ref="B6" location="'Прил.2_форма-6-ПЛАН-2023'!Область_печати" display="открыть &gt;&gt;"/>
    <hyperlink ref="B22" location="'Прил.9_2022_форма-2 инвест.пр.'!A1" display="открыть&gt;&gt;"/>
    <hyperlink ref="B21" location="'Прил.8_форма-3-инф-я об усл. ТП'!A1" display="открыть&gt;&gt;"/>
  </hyperlinks>
  <pageMargins left="0.51181102362204722" right="0.11811023622047245" top="0.74803149606299213" bottom="0.35433070866141736" header="0.31496062992125984" footer="0.31496062992125984"/>
  <pageSetup paperSize="9" scale="8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3"/>
  <sheetViews>
    <sheetView view="pageBreakPreview" topLeftCell="C166" zoomScale="60" zoomScaleNormal="80" workbookViewId="0">
      <selection activeCell="G173" sqref="G173"/>
    </sheetView>
  </sheetViews>
  <sheetFormatPr defaultRowHeight="18.75" x14ac:dyDescent="0.3"/>
  <cols>
    <col min="1" max="1" width="5.42578125" style="71" customWidth="1"/>
    <col min="2" max="2" width="26.42578125" style="71" customWidth="1"/>
    <col min="3" max="3" width="27.85546875" style="71" customWidth="1"/>
    <col min="4" max="4" width="27.7109375" style="71" customWidth="1"/>
    <col min="5" max="5" width="18.85546875" style="71" customWidth="1"/>
    <col min="6" max="6" width="29.85546875" style="114" customWidth="1"/>
    <col min="7" max="7" width="30.28515625" style="71" customWidth="1"/>
    <col min="8" max="8" width="26" style="71" customWidth="1"/>
    <col min="9" max="9" width="3.85546875" customWidth="1"/>
  </cols>
  <sheetData>
    <row r="1" spans="1:13" x14ac:dyDescent="0.3">
      <c r="H1" s="49" t="s">
        <v>141</v>
      </c>
    </row>
    <row r="2" spans="1:13" x14ac:dyDescent="0.3">
      <c r="H2" s="48" t="s">
        <v>110</v>
      </c>
    </row>
    <row r="3" spans="1:13" ht="12.75" customHeight="1" x14ac:dyDescent="0.3">
      <c r="H3" s="12" t="s">
        <v>182</v>
      </c>
    </row>
    <row r="5" spans="1:13" ht="20.25" x14ac:dyDescent="0.3">
      <c r="A5" s="641" t="s">
        <v>324</v>
      </c>
      <c r="B5" s="641"/>
      <c r="C5" s="641"/>
      <c r="D5" s="641"/>
      <c r="E5" s="641"/>
      <c r="F5" s="641"/>
      <c r="G5" s="641"/>
      <c r="H5" s="641"/>
    </row>
    <row r="6" spans="1:13" ht="20.25" x14ac:dyDescent="0.3">
      <c r="A6" s="121"/>
      <c r="B6" s="121"/>
      <c r="C6" s="122"/>
      <c r="D6" s="123" t="s">
        <v>325</v>
      </c>
      <c r="E6" s="115" t="s">
        <v>185</v>
      </c>
      <c r="F6" s="109"/>
      <c r="G6" s="121"/>
      <c r="H6" s="121"/>
    </row>
    <row r="7" spans="1:13" x14ac:dyDescent="0.3">
      <c r="A7" s="108"/>
      <c r="B7" s="108"/>
      <c r="C7" s="777"/>
      <c r="D7" s="777"/>
      <c r="E7" s="113" t="s">
        <v>13</v>
      </c>
      <c r="F7" s="109"/>
      <c r="G7" s="108"/>
      <c r="H7" s="108"/>
    </row>
    <row r="8" spans="1:13" x14ac:dyDescent="0.3">
      <c r="A8" s="108"/>
      <c r="B8" s="108"/>
      <c r="C8" s="777"/>
      <c r="D8" s="777"/>
      <c r="E8" s="80" t="s">
        <v>187</v>
      </c>
      <c r="F8" s="109"/>
      <c r="G8" s="108"/>
      <c r="H8" s="108"/>
    </row>
    <row r="9" spans="1:13" x14ac:dyDescent="0.3">
      <c r="A9" s="108"/>
      <c r="B9" s="108"/>
      <c r="C9" s="777"/>
      <c r="D9" s="80"/>
      <c r="E9" s="108"/>
      <c r="F9" s="109"/>
      <c r="G9" s="108"/>
      <c r="H9" s="108"/>
    </row>
    <row r="10" spans="1:13" ht="23.25" customHeight="1" x14ac:dyDescent="0.3">
      <c r="A10" s="108"/>
      <c r="B10" s="108"/>
      <c r="C10" s="777"/>
      <c r="D10" s="510" t="s">
        <v>340</v>
      </c>
      <c r="E10" s="120" t="s">
        <v>338</v>
      </c>
      <c r="F10" s="142" t="s">
        <v>511</v>
      </c>
      <c r="G10" s="108"/>
      <c r="H10" s="108"/>
    </row>
    <row r="11" spans="1:13" x14ac:dyDescent="0.3">
      <c r="B11" s="111"/>
      <c r="D11" s="111"/>
      <c r="E11" s="111"/>
      <c r="F11" s="142"/>
      <c r="G11" s="111"/>
      <c r="I11" s="111"/>
      <c r="J11" s="111"/>
      <c r="K11" s="112"/>
      <c r="L11" s="112"/>
      <c r="M11" s="112"/>
    </row>
    <row r="12" spans="1:13" s="119" customFormat="1" ht="43.5" customHeight="1" x14ac:dyDescent="0.2">
      <c r="A12" s="642" t="s">
        <v>512</v>
      </c>
      <c r="B12" s="642"/>
      <c r="C12" s="642"/>
      <c r="D12" s="642"/>
      <c r="E12" s="642"/>
      <c r="F12" s="642"/>
      <c r="G12" s="642"/>
      <c r="H12" s="642"/>
    </row>
    <row r="13" spans="1:13" ht="55.5" customHeight="1" x14ac:dyDescent="0.2">
      <c r="A13" s="72" t="s">
        <v>176</v>
      </c>
      <c r="B13" s="72" t="s">
        <v>327</v>
      </c>
      <c r="C13" s="72" t="s">
        <v>328</v>
      </c>
      <c r="D13" s="72" t="s">
        <v>177</v>
      </c>
      <c r="E13" s="72" t="s">
        <v>333</v>
      </c>
      <c r="F13" s="249" t="s">
        <v>332</v>
      </c>
      <c r="G13" s="72" t="s">
        <v>390</v>
      </c>
      <c r="H13" s="72" t="s">
        <v>330</v>
      </c>
    </row>
    <row r="14" spans="1:13" s="71" customFormat="1" x14ac:dyDescent="0.25">
      <c r="A14" s="73">
        <v>1</v>
      </c>
      <c r="B14" s="73">
        <v>3</v>
      </c>
      <c r="C14" s="73">
        <v>4</v>
      </c>
      <c r="D14" s="73">
        <v>7</v>
      </c>
      <c r="E14" s="73">
        <v>4</v>
      </c>
      <c r="F14" s="250">
        <v>8</v>
      </c>
      <c r="G14" s="73">
        <v>9</v>
      </c>
      <c r="H14" s="73">
        <v>10</v>
      </c>
    </row>
    <row r="15" spans="1:13" s="71" customFormat="1" ht="30.75" customHeight="1" x14ac:dyDescent="0.25">
      <c r="A15" s="74">
        <v>1</v>
      </c>
      <c r="B15" s="636" t="s">
        <v>121</v>
      </c>
      <c r="C15" s="75" t="s">
        <v>178</v>
      </c>
      <c r="D15" s="75" t="s">
        <v>178</v>
      </c>
      <c r="E15" s="75" t="s">
        <v>329</v>
      </c>
      <c r="F15" s="251">
        <f>'Прил.4_форма-6-ПЛАНналич.возм'!F16</f>
        <v>0.8</v>
      </c>
      <c r="G15" s="251">
        <v>0.77799099999999999</v>
      </c>
      <c r="H15" s="251">
        <f>F15-G15</f>
        <v>2.2009000000000056E-2</v>
      </c>
    </row>
    <row r="16" spans="1:13" s="71" customFormat="1" ht="30.75" customHeight="1" x14ac:dyDescent="0.25">
      <c r="A16" s="74">
        <v>2</v>
      </c>
      <c r="B16" s="637"/>
      <c r="C16" s="75" t="s">
        <v>179</v>
      </c>
      <c r="D16" s="75" t="s">
        <v>179</v>
      </c>
      <c r="E16" s="75" t="s">
        <v>329</v>
      </c>
      <c r="F16" s="251">
        <f>'Прил.4_форма-6-ПЛАНналич.возм'!F17</f>
        <v>0.33</v>
      </c>
      <c r="G16" s="251">
        <v>0.23097000000000001</v>
      </c>
      <c r="H16" s="251">
        <f t="shared" ref="H16:H26" si="0">F16-G16</f>
        <v>9.9030000000000007E-2</v>
      </c>
    </row>
    <row r="17" spans="1:8" ht="30.75" customHeight="1" x14ac:dyDescent="0.2">
      <c r="A17" s="74">
        <v>3</v>
      </c>
      <c r="B17" s="637"/>
      <c r="C17" s="75" t="s">
        <v>184</v>
      </c>
      <c r="D17" s="75" t="str">
        <f>C17</f>
        <v>ООО "КРУГ"</v>
      </c>
      <c r="E17" s="75" t="s">
        <v>329</v>
      </c>
      <c r="F17" s="251">
        <f>'Прил.4_форма-6-ПЛАНналич.возм'!F18</f>
        <v>0.9</v>
      </c>
      <c r="G17" s="251">
        <v>1.5883999999999999E-2</v>
      </c>
      <c r="H17" s="251">
        <f t="shared" si="0"/>
        <v>0.88411600000000001</v>
      </c>
    </row>
    <row r="18" spans="1:8" ht="30.75" customHeight="1" x14ac:dyDescent="0.2">
      <c r="A18" s="74">
        <v>4</v>
      </c>
      <c r="B18" s="637"/>
      <c r="C18" s="75" t="s">
        <v>183</v>
      </c>
      <c r="D18" s="75" t="str">
        <f t="shared" ref="D18:D26" si="1">C18</f>
        <v>ИП Первухин Л.В.</v>
      </c>
      <c r="E18" s="75" t="s">
        <v>329</v>
      </c>
      <c r="F18" s="251">
        <f>'Прил.4_форма-6-ПЛАНналич.возм'!F19</f>
        <v>1.4E-2</v>
      </c>
      <c r="G18" s="251">
        <v>1.6150999999999999E-2</v>
      </c>
      <c r="H18" s="251">
        <f t="shared" si="0"/>
        <v>-2.1509999999999984E-3</v>
      </c>
    </row>
    <row r="19" spans="1:8" ht="30.75" customHeight="1" x14ac:dyDescent="0.2">
      <c r="A19" s="74">
        <v>5</v>
      </c>
      <c r="B19" s="637"/>
      <c r="C19" s="75" t="s">
        <v>180</v>
      </c>
      <c r="D19" s="75" t="str">
        <f t="shared" si="1"/>
        <v>АО "ТНН"</v>
      </c>
      <c r="E19" s="75" t="s">
        <v>329</v>
      </c>
      <c r="F19" s="251">
        <f>'Прил.4_форма-6-ПЛАНналич.возм'!F20</f>
        <v>0.1</v>
      </c>
      <c r="G19" s="251">
        <v>5.9216999999999999E-2</v>
      </c>
      <c r="H19" s="775">
        <f t="shared" si="0"/>
        <v>4.0783000000000007E-2</v>
      </c>
    </row>
    <row r="20" spans="1:8" ht="30.75" customHeight="1" x14ac:dyDescent="0.2">
      <c r="A20" s="74">
        <v>6</v>
      </c>
      <c r="B20" s="637"/>
      <c r="C20" s="75" t="s">
        <v>180</v>
      </c>
      <c r="D20" s="75" t="str">
        <f t="shared" ref="D20" si="2">C20</f>
        <v>АО "ТНН"</v>
      </c>
      <c r="E20" s="75" t="s">
        <v>329</v>
      </c>
      <c r="F20" s="251">
        <f>'Прил.4_форма-6-ПЛАНналич.возм'!F21</f>
        <v>2.5000000000000001E-2</v>
      </c>
      <c r="G20" s="251">
        <v>1.916E-2</v>
      </c>
      <c r="H20" s="776"/>
    </row>
    <row r="21" spans="1:8" ht="30.75" customHeight="1" x14ac:dyDescent="0.2">
      <c r="A21" s="74">
        <v>7</v>
      </c>
      <c r="B21" s="637"/>
      <c r="C21" s="75" t="s">
        <v>181</v>
      </c>
      <c r="D21" s="75" t="str">
        <f t="shared" si="1"/>
        <v>АО "РЭД"</v>
      </c>
      <c r="E21" s="75" t="s">
        <v>329</v>
      </c>
      <c r="F21" s="251">
        <f>'Прил.4_форма-6-ПЛАНналич.возм'!F22</f>
        <v>0.25</v>
      </c>
      <c r="G21" s="251">
        <v>0.150147</v>
      </c>
      <c r="H21" s="251">
        <f t="shared" si="0"/>
        <v>9.9852999999999997E-2</v>
      </c>
    </row>
    <row r="22" spans="1:8" ht="30.75" customHeight="1" x14ac:dyDescent="0.2">
      <c r="A22" s="74">
        <v>8</v>
      </c>
      <c r="B22" s="637"/>
      <c r="C22" s="75" t="s">
        <v>384</v>
      </c>
      <c r="D22" s="75" t="str">
        <f t="shared" si="1"/>
        <v>ООО "РАМА"</v>
      </c>
      <c r="E22" s="75" t="s">
        <v>329</v>
      </c>
      <c r="F22" s="251">
        <f>'Прил.4_форма-6-ПЛАНналич.возм'!F23</f>
        <v>3.0200000000000001E-2</v>
      </c>
      <c r="G22" s="251">
        <v>1.5139E-2</v>
      </c>
      <c r="H22" s="251">
        <f t="shared" si="0"/>
        <v>1.5061000000000001E-2</v>
      </c>
    </row>
    <row r="23" spans="1:8" ht="30" customHeight="1" x14ac:dyDescent="0.2">
      <c r="A23" s="74">
        <v>9</v>
      </c>
      <c r="B23" s="637"/>
      <c r="C23" s="75" t="s">
        <v>447</v>
      </c>
      <c r="D23" s="75" t="str">
        <f t="shared" si="1"/>
        <v>ООО "Промсырье"</v>
      </c>
      <c r="E23" s="75" t="s">
        <v>329</v>
      </c>
      <c r="F23" s="251">
        <f>'Прил.4_форма-6-ПЛАНналич.возм'!F24</f>
        <v>0.01</v>
      </c>
      <c r="G23" s="251">
        <v>2.0079999999999998E-3</v>
      </c>
      <c r="H23" s="251">
        <f t="shared" si="0"/>
        <v>7.9920000000000008E-3</v>
      </c>
    </row>
    <row r="24" spans="1:8" ht="30.75" customHeight="1" x14ac:dyDescent="0.2">
      <c r="A24" s="74">
        <v>10</v>
      </c>
      <c r="B24" s="637"/>
      <c r="C24" s="75" t="s">
        <v>491</v>
      </c>
      <c r="D24" s="75" t="str">
        <f>C24</f>
        <v>ИП Климцова А.В.</v>
      </c>
      <c r="E24" s="75" t="s">
        <v>329</v>
      </c>
      <c r="F24" s="251">
        <f>'Прил.4_форма-6-ПЛАНналич.возм'!F25</f>
        <v>0</v>
      </c>
      <c r="G24" s="251">
        <v>1.9359000000000001E-2</v>
      </c>
      <c r="H24" s="251">
        <f>F24-G24</f>
        <v>-1.9359000000000001E-2</v>
      </c>
    </row>
    <row r="25" spans="1:8" ht="30.75" customHeight="1" x14ac:dyDescent="0.2">
      <c r="A25" s="74">
        <v>11</v>
      </c>
      <c r="B25" s="637"/>
      <c r="C25" s="75" t="s">
        <v>188</v>
      </c>
      <c r="D25" s="75" t="str">
        <f t="shared" si="1"/>
        <v>ООО "Лизард"</v>
      </c>
      <c r="E25" s="75" t="s">
        <v>329</v>
      </c>
      <c r="F25" s="251">
        <f>'Прил.4_форма-6-ПЛАНналич.возм'!F26</f>
        <v>0</v>
      </c>
      <c r="G25" s="251">
        <v>0</v>
      </c>
      <c r="H25" s="251">
        <f t="shared" si="0"/>
        <v>0</v>
      </c>
    </row>
    <row r="26" spans="1:8" ht="53.25" customHeight="1" x14ac:dyDescent="0.2">
      <c r="A26" s="74">
        <v>12</v>
      </c>
      <c r="B26" s="638"/>
      <c r="C26" s="75" t="s">
        <v>189</v>
      </c>
      <c r="D26" s="75" t="str">
        <f t="shared" si="1"/>
        <v>ООО "Научно-производственный центр гидроавтоматики"</v>
      </c>
      <c r="E26" s="75" t="s">
        <v>329</v>
      </c>
      <c r="F26" s="251">
        <f>'Прил.4_форма-6-ПЛАНналич.возм'!F27</f>
        <v>0</v>
      </c>
      <c r="G26" s="251">
        <v>0</v>
      </c>
      <c r="H26" s="251">
        <f t="shared" si="0"/>
        <v>0</v>
      </c>
    </row>
    <row r="27" spans="1:8" x14ac:dyDescent="0.3">
      <c r="H27" s="49" t="s">
        <v>141</v>
      </c>
    </row>
    <row r="28" spans="1:8" x14ac:dyDescent="0.3">
      <c r="H28" s="48" t="s">
        <v>110</v>
      </c>
    </row>
    <row r="29" spans="1:8" ht="12.75" customHeight="1" x14ac:dyDescent="0.3">
      <c r="H29" s="12" t="s">
        <v>182</v>
      </c>
    </row>
    <row r="31" spans="1:8" ht="20.25" x14ac:dyDescent="0.3">
      <c r="A31" s="641" t="s">
        <v>324</v>
      </c>
      <c r="B31" s="641"/>
      <c r="C31" s="641"/>
      <c r="D31" s="641"/>
      <c r="E31" s="641"/>
      <c r="F31" s="641"/>
      <c r="G31" s="641"/>
      <c r="H31" s="641"/>
    </row>
    <row r="32" spans="1:8" ht="20.25" x14ac:dyDescent="0.3">
      <c r="A32" s="121"/>
      <c r="B32" s="121"/>
      <c r="C32" s="122"/>
      <c r="D32" s="123" t="s">
        <v>325</v>
      </c>
      <c r="E32" s="115" t="s">
        <v>185</v>
      </c>
      <c r="F32" s="109"/>
      <c r="G32" s="121"/>
      <c r="H32" s="121"/>
    </row>
    <row r="33" spans="1:13" x14ac:dyDescent="0.3">
      <c r="A33" s="108"/>
      <c r="B33" s="108"/>
      <c r="C33" s="777"/>
      <c r="D33" s="777"/>
      <c r="E33" s="113" t="s">
        <v>13</v>
      </c>
      <c r="F33" s="109"/>
      <c r="G33" s="108"/>
      <c r="H33" s="108"/>
    </row>
    <row r="34" spans="1:13" x14ac:dyDescent="0.3">
      <c r="A34" s="108"/>
      <c r="B34" s="108"/>
      <c r="C34" s="777"/>
      <c r="D34" s="777"/>
      <c r="E34" s="80" t="s">
        <v>187</v>
      </c>
      <c r="F34" s="109"/>
      <c r="G34" s="108"/>
      <c r="H34" s="108"/>
    </row>
    <row r="35" spans="1:13" x14ac:dyDescent="0.3">
      <c r="A35" s="108"/>
      <c r="B35" s="108"/>
      <c r="C35" s="777"/>
      <c r="D35" s="80"/>
      <c r="E35" s="108"/>
      <c r="F35" s="109"/>
      <c r="G35" s="108"/>
      <c r="H35" s="108"/>
    </row>
    <row r="36" spans="1:13" ht="28.5" customHeight="1" x14ac:dyDescent="0.3">
      <c r="A36" s="108"/>
      <c r="B36" s="108"/>
      <c r="C36" s="777"/>
      <c r="D36" s="510" t="s">
        <v>340</v>
      </c>
      <c r="E36" s="120" t="s">
        <v>337</v>
      </c>
      <c r="F36" s="142" t="s">
        <v>511</v>
      </c>
      <c r="G36" s="108"/>
      <c r="H36" s="108"/>
    </row>
    <row r="37" spans="1:13" x14ac:dyDescent="0.3">
      <c r="B37" s="111"/>
      <c r="D37" s="111"/>
      <c r="E37" s="111"/>
      <c r="F37" s="142"/>
      <c r="G37" s="111"/>
      <c r="I37" s="111"/>
      <c r="J37" s="111"/>
      <c r="K37" s="112"/>
      <c r="L37" s="112"/>
      <c r="M37" s="112"/>
    </row>
    <row r="38" spans="1:13" s="119" customFormat="1" ht="37.5" customHeight="1" x14ac:dyDescent="0.2">
      <c r="A38" s="642" t="s">
        <v>576</v>
      </c>
      <c r="B38" s="642"/>
      <c r="C38" s="642"/>
      <c r="D38" s="642"/>
      <c r="E38" s="642"/>
      <c r="F38" s="642"/>
      <c r="G38" s="642"/>
      <c r="H38" s="642"/>
    </row>
    <row r="39" spans="1:13" ht="55.5" customHeight="1" x14ac:dyDescent="0.2">
      <c r="A39" s="72" t="s">
        <v>176</v>
      </c>
      <c r="B39" s="72" t="s">
        <v>327</v>
      </c>
      <c r="C39" s="72" t="s">
        <v>328</v>
      </c>
      <c r="D39" s="72" t="s">
        <v>177</v>
      </c>
      <c r="E39" s="72" t="s">
        <v>333</v>
      </c>
      <c r="F39" s="249" t="s">
        <v>332</v>
      </c>
      <c r="G39" s="72" t="s">
        <v>390</v>
      </c>
      <c r="H39" s="72" t="s">
        <v>330</v>
      </c>
    </row>
    <row r="40" spans="1:13" x14ac:dyDescent="0.2">
      <c r="A40" s="73"/>
      <c r="B40" s="73">
        <v>1</v>
      </c>
      <c r="C40" s="73">
        <v>2</v>
      </c>
      <c r="D40" s="73">
        <v>3</v>
      </c>
      <c r="E40" s="73">
        <v>4</v>
      </c>
      <c r="F40" s="250">
        <v>5</v>
      </c>
      <c r="G40" s="73">
        <v>6</v>
      </c>
      <c r="H40" s="73">
        <v>7</v>
      </c>
    </row>
    <row r="41" spans="1:13" ht="30.75" customHeight="1" x14ac:dyDescent="0.2">
      <c r="A41" s="74">
        <v>1</v>
      </c>
      <c r="B41" s="636" t="s">
        <v>121</v>
      </c>
      <c r="C41" s="75" t="s">
        <v>178</v>
      </c>
      <c r="D41" s="75" t="s">
        <v>178</v>
      </c>
      <c r="E41" s="75" t="s">
        <v>329</v>
      </c>
      <c r="F41" s="251">
        <f>'Прил.4_форма-6-ПЛАНналич.возм'!F42</f>
        <v>0.8</v>
      </c>
      <c r="G41" s="251">
        <v>0.681921</v>
      </c>
      <c r="H41" s="251">
        <f t="shared" ref="H41:H52" si="3">F41-G41</f>
        <v>0.11807900000000005</v>
      </c>
    </row>
    <row r="42" spans="1:13" ht="30.75" customHeight="1" x14ac:dyDescent="0.2">
      <c r="A42" s="74">
        <v>2</v>
      </c>
      <c r="B42" s="637"/>
      <c r="C42" s="75" t="s">
        <v>179</v>
      </c>
      <c r="D42" s="75" t="s">
        <v>179</v>
      </c>
      <c r="E42" s="75" t="s">
        <v>329</v>
      </c>
      <c r="F42" s="251">
        <f>'Прил.4_форма-6-ПЛАНналич.возм'!F43</f>
        <v>0.31</v>
      </c>
      <c r="G42" s="251">
        <v>0.15768399999999999</v>
      </c>
      <c r="H42" s="251">
        <f t="shared" si="3"/>
        <v>0.15231600000000001</v>
      </c>
    </row>
    <row r="43" spans="1:13" ht="30.75" customHeight="1" x14ac:dyDescent="0.2">
      <c r="A43" s="74">
        <v>3</v>
      </c>
      <c r="B43" s="637"/>
      <c r="C43" s="75" t="s">
        <v>184</v>
      </c>
      <c r="D43" s="75" t="str">
        <f>C43</f>
        <v>ООО "КРУГ"</v>
      </c>
      <c r="E43" s="75" t="s">
        <v>329</v>
      </c>
      <c r="F43" s="251">
        <f>'Прил.4_форма-6-ПЛАНналич.возм'!F44</f>
        <v>0.1</v>
      </c>
      <c r="G43" s="251">
        <v>6.6210000000000001E-3</v>
      </c>
      <c r="H43" s="251">
        <f t="shared" si="3"/>
        <v>9.3379000000000004E-2</v>
      </c>
    </row>
    <row r="44" spans="1:13" ht="30.75" customHeight="1" x14ac:dyDescent="0.2">
      <c r="A44" s="74">
        <v>4</v>
      </c>
      <c r="B44" s="637"/>
      <c r="C44" s="75" t="s">
        <v>183</v>
      </c>
      <c r="D44" s="75" t="str">
        <f t="shared" ref="D44:D52" si="4">C44</f>
        <v>ИП Первухин Л.В.</v>
      </c>
      <c r="E44" s="75" t="s">
        <v>329</v>
      </c>
      <c r="F44" s="251">
        <f>'Прил.4_форма-6-ПЛАНналич.возм'!F45</f>
        <v>1.2E-2</v>
      </c>
      <c r="G44" s="251">
        <v>1.5599999999999999E-2</v>
      </c>
      <c r="H44" s="251">
        <f t="shared" si="3"/>
        <v>-3.599999999999999E-3</v>
      </c>
    </row>
    <row r="45" spans="1:13" ht="30.75" customHeight="1" x14ac:dyDescent="0.2">
      <c r="A45" s="74">
        <v>5</v>
      </c>
      <c r="B45" s="637"/>
      <c r="C45" s="75" t="s">
        <v>180</v>
      </c>
      <c r="D45" s="75" t="str">
        <f t="shared" si="4"/>
        <v>АО "ТНН"</v>
      </c>
      <c r="E45" s="75" t="s">
        <v>329</v>
      </c>
      <c r="F45" s="251">
        <f>'Прил.4_форма-6-ПЛАНналич.возм'!F46</f>
        <v>0.08</v>
      </c>
      <c r="G45" s="251">
        <v>5.5058999999999997E-2</v>
      </c>
      <c r="H45" s="251">
        <f t="shared" si="3"/>
        <v>2.4941000000000005E-2</v>
      </c>
    </row>
    <row r="46" spans="1:13" ht="30.75" customHeight="1" x14ac:dyDescent="0.2">
      <c r="A46" s="74">
        <v>6</v>
      </c>
      <c r="B46" s="637"/>
      <c r="C46" s="75" t="s">
        <v>180</v>
      </c>
      <c r="D46" s="75" t="str">
        <f t="shared" ref="D46" si="5">C46</f>
        <v>АО "ТНН"</v>
      </c>
      <c r="E46" s="75" t="s">
        <v>329</v>
      </c>
      <c r="F46" s="251">
        <f>'Прил.4_форма-6-ПЛАНналич.возм'!F47</f>
        <v>0.02</v>
      </c>
      <c r="G46" s="251">
        <v>1.6475E-2</v>
      </c>
      <c r="H46" s="251">
        <f t="shared" si="3"/>
        <v>3.5250000000000004E-3</v>
      </c>
    </row>
    <row r="47" spans="1:13" ht="30.75" customHeight="1" x14ac:dyDescent="0.2">
      <c r="A47" s="74">
        <v>7</v>
      </c>
      <c r="B47" s="637"/>
      <c r="C47" s="75" t="s">
        <v>181</v>
      </c>
      <c r="D47" s="75" t="str">
        <f t="shared" si="4"/>
        <v>АО "РЭД"</v>
      </c>
      <c r="E47" s="75" t="s">
        <v>329</v>
      </c>
      <c r="F47" s="251">
        <f>'Прил.4_форма-6-ПЛАНналич.возм'!F48</f>
        <v>0.23</v>
      </c>
      <c r="G47" s="251">
        <v>0.11425399999999999</v>
      </c>
      <c r="H47" s="251">
        <f t="shared" si="3"/>
        <v>0.11574600000000002</v>
      </c>
    </row>
    <row r="48" spans="1:13" ht="30.75" customHeight="1" x14ac:dyDescent="0.2">
      <c r="A48" s="74">
        <v>8</v>
      </c>
      <c r="B48" s="637"/>
      <c r="C48" s="75" t="s">
        <v>384</v>
      </c>
      <c r="D48" s="75" t="str">
        <f t="shared" si="4"/>
        <v>ООО "РАМА"</v>
      </c>
      <c r="E48" s="75" t="s">
        <v>329</v>
      </c>
      <c r="F48" s="251">
        <f>'Прил.4_форма-6-ПЛАНналич.возм'!F49</f>
        <v>2.7199999999999998E-2</v>
      </c>
      <c r="G48" s="251">
        <v>9.7409999999999997E-3</v>
      </c>
      <c r="H48" s="251">
        <f t="shared" si="3"/>
        <v>1.7458999999999999E-2</v>
      </c>
    </row>
    <row r="49" spans="1:13" ht="30" customHeight="1" x14ac:dyDescent="0.2">
      <c r="A49" s="74">
        <v>9</v>
      </c>
      <c r="B49" s="637"/>
      <c r="C49" s="75" t="s">
        <v>447</v>
      </c>
      <c r="D49" s="75" t="str">
        <f t="shared" si="4"/>
        <v>ООО "Промсырье"</v>
      </c>
      <c r="E49" s="75" t="s">
        <v>329</v>
      </c>
      <c r="F49" s="251">
        <f>'Прил.4_форма-6-ПЛАНналич.возм'!F50</f>
        <v>8.9999999999999993E-3</v>
      </c>
      <c r="G49" s="251">
        <v>1.7309999999999999E-3</v>
      </c>
      <c r="H49" s="251">
        <f t="shared" si="3"/>
        <v>7.2689999999999994E-3</v>
      </c>
    </row>
    <row r="50" spans="1:13" ht="30.75" customHeight="1" x14ac:dyDescent="0.2">
      <c r="A50" s="74">
        <v>10</v>
      </c>
      <c r="B50" s="637"/>
      <c r="C50" s="75" t="s">
        <v>491</v>
      </c>
      <c r="D50" s="75" t="str">
        <f>C50</f>
        <v>ИП Климцова А.В.</v>
      </c>
      <c r="E50" s="75" t="s">
        <v>329</v>
      </c>
      <c r="F50" s="251">
        <f>'Прил.4_форма-6-ПЛАНналич.возм'!F51</f>
        <v>0</v>
      </c>
      <c r="G50" s="251">
        <v>1.6782999999999999E-2</v>
      </c>
      <c r="H50" s="251">
        <f>F50-G50</f>
        <v>-1.6782999999999999E-2</v>
      </c>
    </row>
    <row r="51" spans="1:13" ht="30.75" customHeight="1" x14ac:dyDescent="0.2">
      <c r="A51" s="74">
        <v>11</v>
      </c>
      <c r="B51" s="637"/>
      <c r="C51" s="75" t="s">
        <v>188</v>
      </c>
      <c r="D51" s="75" t="str">
        <f t="shared" si="4"/>
        <v>ООО "Лизард"</v>
      </c>
      <c r="E51" s="75" t="s">
        <v>329</v>
      </c>
      <c r="F51" s="251">
        <f>'Прил.4_форма-6-ПЛАНналич.возм'!F52</f>
        <v>0</v>
      </c>
      <c r="G51" s="251">
        <v>0</v>
      </c>
      <c r="H51" s="251">
        <f t="shared" si="3"/>
        <v>0</v>
      </c>
    </row>
    <row r="52" spans="1:13" ht="49.5" customHeight="1" x14ac:dyDescent="0.2">
      <c r="A52" s="74">
        <v>12</v>
      </c>
      <c r="B52" s="638"/>
      <c r="C52" s="75" t="s">
        <v>189</v>
      </c>
      <c r="D52" s="75" t="str">
        <f t="shared" si="4"/>
        <v>ООО "Научно-производственный центр гидроавтоматики"</v>
      </c>
      <c r="E52" s="75" t="s">
        <v>329</v>
      </c>
      <c r="F52" s="251">
        <f>'Прил.4_форма-6-ПЛАНналич.возм'!F53</f>
        <v>0</v>
      </c>
      <c r="G52" s="251">
        <v>0</v>
      </c>
      <c r="H52" s="251">
        <f t="shared" si="3"/>
        <v>0</v>
      </c>
    </row>
    <row r="53" spans="1:13" x14ac:dyDescent="0.3">
      <c r="H53" s="49" t="s">
        <v>141</v>
      </c>
    </row>
    <row r="54" spans="1:13" x14ac:dyDescent="0.3">
      <c r="H54" s="48" t="s">
        <v>110</v>
      </c>
    </row>
    <row r="55" spans="1:13" ht="12.75" customHeight="1" x14ac:dyDescent="0.3">
      <c r="H55" s="12" t="s">
        <v>182</v>
      </c>
    </row>
    <row r="57" spans="1:13" ht="20.25" x14ac:dyDescent="0.3">
      <c r="A57" s="641" t="s">
        <v>324</v>
      </c>
      <c r="B57" s="641"/>
      <c r="C57" s="641"/>
      <c r="D57" s="641"/>
      <c r="E57" s="641"/>
      <c r="F57" s="641"/>
      <c r="G57" s="641"/>
      <c r="H57" s="641"/>
    </row>
    <row r="58" spans="1:13" ht="20.25" x14ac:dyDescent="0.3">
      <c r="A58" s="121"/>
      <c r="B58" s="121"/>
      <c r="C58" s="122"/>
      <c r="D58" s="123" t="s">
        <v>325</v>
      </c>
      <c r="E58" s="115" t="s">
        <v>185</v>
      </c>
      <c r="F58" s="109"/>
      <c r="G58" s="121"/>
      <c r="H58" s="121"/>
    </row>
    <row r="59" spans="1:13" x14ac:dyDescent="0.3">
      <c r="A59" s="108"/>
      <c r="B59" s="108"/>
      <c r="C59" s="777"/>
      <c r="D59" s="777"/>
      <c r="E59" s="113" t="s">
        <v>13</v>
      </c>
      <c r="F59" s="109"/>
      <c r="G59" s="108"/>
      <c r="H59" s="108"/>
    </row>
    <row r="60" spans="1:13" x14ac:dyDescent="0.3">
      <c r="A60" s="108"/>
      <c r="B60" s="108"/>
      <c r="C60" s="777"/>
      <c r="D60" s="777"/>
      <c r="E60" s="80" t="s">
        <v>187</v>
      </c>
      <c r="F60" s="109"/>
      <c r="G60" s="108"/>
      <c r="H60" s="108"/>
    </row>
    <row r="61" spans="1:13" x14ac:dyDescent="0.3">
      <c r="A61" s="108"/>
      <c r="B61" s="108"/>
      <c r="C61" s="777"/>
      <c r="D61" s="80"/>
      <c r="E61" s="108"/>
      <c r="F61" s="109"/>
      <c r="G61" s="108"/>
      <c r="H61" s="108"/>
    </row>
    <row r="62" spans="1:13" ht="27" customHeight="1" x14ac:dyDescent="0.3">
      <c r="A62" s="108"/>
      <c r="B62" s="108"/>
      <c r="C62" s="777"/>
      <c r="D62" s="510" t="s">
        <v>340</v>
      </c>
      <c r="E62" s="120" t="s">
        <v>336</v>
      </c>
      <c r="F62" s="142" t="s">
        <v>511</v>
      </c>
      <c r="G62" s="108"/>
      <c r="H62" s="108"/>
    </row>
    <row r="63" spans="1:13" x14ac:dyDescent="0.3">
      <c r="B63" s="111"/>
      <c r="D63" s="111"/>
      <c r="E63" s="111"/>
      <c r="F63" s="142"/>
      <c r="G63" s="111"/>
      <c r="I63" s="111"/>
      <c r="J63" s="111"/>
      <c r="K63" s="112"/>
      <c r="L63" s="112"/>
      <c r="M63" s="112"/>
    </row>
    <row r="64" spans="1:13" s="119" customFormat="1" ht="33.75" customHeight="1" x14ac:dyDescent="0.2">
      <c r="A64" s="642" t="s">
        <v>514</v>
      </c>
      <c r="B64" s="642"/>
      <c r="C64" s="642"/>
      <c r="D64" s="642"/>
      <c r="E64" s="642"/>
      <c r="F64" s="642"/>
      <c r="G64" s="642"/>
      <c r="H64" s="642"/>
    </row>
    <row r="65" spans="1:8" ht="55.5" customHeight="1" x14ac:dyDescent="0.2">
      <c r="A65" s="72" t="s">
        <v>176</v>
      </c>
      <c r="B65" s="72" t="s">
        <v>327</v>
      </c>
      <c r="C65" s="72" t="s">
        <v>328</v>
      </c>
      <c r="D65" s="72" t="s">
        <v>177</v>
      </c>
      <c r="E65" s="72" t="s">
        <v>333</v>
      </c>
      <c r="F65" s="249" t="s">
        <v>332</v>
      </c>
      <c r="G65" s="72" t="s">
        <v>390</v>
      </c>
      <c r="H65" s="72" t="s">
        <v>330</v>
      </c>
    </row>
    <row r="66" spans="1:8" x14ac:dyDescent="0.2">
      <c r="A66" s="73"/>
      <c r="B66" s="73">
        <v>1</v>
      </c>
      <c r="C66" s="73">
        <v>2</v>
      </c>
      <c r="D66" s="73">
        <v>3</v>
      </c>
      <c r="E66" s="73">
        <v>4</v>
      </c>
      <c r="F66" s="250">
        <v>5</v>
      </c>
      <c r="G66" s="73">
        <v>6</v>
      </c>
      <c r="H66" s="73">
        <v>7</v>
      </c>
    </row>
    <row r="67" spans="1:8" ht="30" customHeight="1" x14ac:dyDescent="0.2">
      <c r="A67" s="74">
        <v>1</v>
      </c>
      <c r="B67" s="636" t="s">
        <v>121</v>
      </c>
      <c r="C67" s="75" t="s">
        <v>178</v>
      </c>
      <c r="D67" s="75" t="s">
        <v>178</v>
      </c>
      <c r="E67" s="75" t="s">
        <v>329</v>
      </c>
      <c r="F67" s="251">
        <f>'Прил.4_форма-6-ПЛАНналич.возм'!F68</f>
        <v>0.7</v>
      </c>
      <c r="G67" s="251">
        <v>0.59225700000000003</v>
      </c>
      <c r="H67" s="251">
        <f t="shared" ref="H67:H78" si="6">F67-G67</f>
        <v>0.10774299999999992</v>
      </c>
    </row>
    <row r="68" spans="1:8" ht="30" customHeight="1" x14ac:dyDescent="0.2">
      <c r="A68" s="74">
        <v>2</v>
      </c>
      <c r="B68" s="637"/>
      <c r="C68" s="75" t="s">
        <v>179</v>
      </c>
      <c r="D68" s="75" t="s">
        <v>179</v>
      </c>
      <c r="E68" s="75" t="s">
        <v>329</v>
      </c>
      <c r="F68" s="251">
        <f>'Прил.4_форма-6-ПЛАНналич.возм'!F69</f>
        <v>0.28999999999999998</v>
      </c>
      <c r="G68" s="251">
        <v>0.140373</v>
      </c>
      <c r="H68" s="251">
        <f t="shared" si="6"/>
        <v>0.14962699999999998</v>
      </c>
    </row>
    <row r="69" spans="1:8" ht="30" customHeight="1" x14ac:dyDescent="0.2">
      <c r="A69" s="74">
        <v>3</v>
      </c>
      <c r="B69" s="637"/>
      <c r="C69" s="75" t="s">
        <v>184</v>
      </c>
      <c r="D69" s="75" t="str">
        <f t="shared" ref="D69:D78" si="7">C69</f>
        <v>ООО "КРУГ"</v>
      </c>
      <c r="E69" s="75" t="s">
        <v>329</v>
      </c>
      <c r="F69" s="251">
        <f>'Прил.4_форма-6-ПЛАНналич.возм'!F70</f>
        <v>4.7981000000000003E-2</v>
      </c>
      <c r="G69" s="251">
        <v>1.3486E-2</v>
      </c>
      <c r="H69" s="251">
        <f t="shared" si="6"/>
        <v>3.4495000000000005E-2</v>
      </c>
    </row>
    <row r="70" spans="1:8" ht="30" customHeight="1" x14ac:dyDescent="0.2">
      <c r="A70" s="74">
        <v>4</v>
      </c>
      <c r="B70" s="637"/>
      <c r="C70" s="75" t="s">
        <v>183</v>
      </c>
      <c r="D70" s="75" t="str">
        <f t="shared" si="7"/>
        <v>ИП Первухин Л.В.</v>
      </c>
      <c r="E70" s="75" t="s">
        <v>329</v>
      </c>
      <c r="F70" s="251">
        <f>'Прил.4_форма-6-ПЛАНналич.возм'!F71</f>
        <v>9.0889999999999999E-3</v>
      </c>
      <c r="G70" s="251">
        <v>1.221E-2</v>
      </c>
      <c r="H70" s="251">
        <f t="shared" si="6"/>
        <v>-3.1210000000000005E-3</v>
      </c>
    </row>
    <row r="71" spans="1:8" ht="30" customHeight="1" x14ac:dyDescent="0.2">
      <c r="A71" s="74">
        <v>5</v>
      </c>
      <c r="B71" s="637"/>
      <c r="C71" s="75" t="s">
        <v>180</v>
      </c>
      <c r="D71" s="75" t="str">
        <f t="shared" si="7"/>
        <v>АО "ТНН"</v>
      </c>
      <c r="E71" s="75" t="s">
        <v>329</v>
      </c>
      <c r="F71" s="251">
        <f>'Прил.4_форма-6-ПЛАНналич.возм'!F72</f>
        <v>5.5E-2</v>
      </c>
      <c r="G71" s="251">
        <v>2.6901000000000001E-2</v>
      </c>
      <c r="H71" s="251">
        <f t="shared" si="6"/>
        <v>2.8098999999999999E-2</v>
      </c>
    </row>
    <row r="72" spans="1:8" ht="30" customHeight="1" x14ac:dyDescent="0.2">
      <c r="A72" s="74">
        <v>6</v>
      </c>
      <c r="B72" s="637"/>
      <c r="C72" s="75" t="s">
        <v>180</v>
      </c>
      <c r="D72" s="75" t="str">
        <f>C72</f>
        <v>АО "ТНН"</v>
      </c>
      <c r="E72" s="75" t="s">
        <v>329</v>
      </c>
      <c r="F72" s="251">
        <f>'Прил.4_форма-6-ПЛАНналич.возм'!F73</f>
        <v>0.02</v>
      </c>
      <c r="G72" s="251">
        <v>9.6710000000000008E-3</v>
      </c>
      <c r="H72" s="251">
        <f t="shared" si="6"/>
        <v>1.0329E-2</v>
      </c>
    </row>
    <row r="73" spans="1:8" ht="30" customHeight="1" x14ac:dyDescent="0.2">
      <c r="A73" s="74">
        <v>7</v>
      </c>
      <c r="B73" s="637"/>
      <c r="C73" s="75" t="s">
        <v>181</v>
      </c>
      <c r="D73" s="75" t="str">
        <f t="shared" si="7"/>
        <v>АО "РЭД"</v>
      </c>
      <c r="E73" s="75" t="s">
        <v>329</v>
      </c>
      <c r="F73" s="251">
        <f>'Прил.4_форма-6-ПЛАНналич.возм'!F74</f>
        <v>0.155</v>
      </c>
      <c r="G73" s="251">
        <v>9.1726000000000002E-2</v>
      </c>
      <c r="H73" s="251">
        <f t="shared" si="6"/>
        <v>6.3273999999999997E-2</v>
      </c>
    </row>
    <row r="74" spans="1:8" ht="30" customHeight="1" x14ac:dyDescent="0.2">
      <c r="A74" s="74">
        <v>8</v>
      </c>
      <c r="B74" s="637"/>
      <c r="C74" s="75" t="s">
        <v>384</v>
      </c>
      <c r="D74" s="75" t="str">
        <f t="shared" si="7"/>
        <v>ООО "РАМА"</v>
      </c>
      <c r="E74" s="75" t="s">
        <v>329</v>
      </c>
      <c r="F74" s="251">
        <f>'Прил.4_форма-6-ПЛАНналич.возм'!F75</f>
        <v>2.0199999999999999E-2</v>
      </c>
      <c r="G74" s="251">
        <v>5.5960000000000003E-3</v>
      </c>
      <c r="H74" s="251">
        <f t="shared" si="6"/>
        <v>1.4603999999999999E-2</v>
      </c>
    </row>
    <row r="75" spans="1:8" ht="30" customHeight="1" x14ac:dyDescent="0.2">
      <c r="A75" s="74">
        <v>9</v>
      </c>
      <c r="B75" s="637"/>
      <c r="C75" s="75" t="s">
        <v>447</v>
      </c>
      <c r="D75" s="75" t="str">
        <f t="shared" si="7"/>
        <v>ООО "Промсырье"</v>
      </c>
      <c r="E75" s="75" t="s">
        <v>329</v>
      </c>
      <c r="F75" s="251">
        <f>'Прил.4_форма-6-ПЛАНналич.возм'!F76</f>
        <v>7.0000000000000001E-3</v>
      </c>
      <c r="G75" s="251">
        <v>1.7340000000000001E-3</v>
      </c>
      <c r="H75" s="251">
        <f t="shared" si="6"/>
        <v>5.2659999999999998E-3</v>
      </c>
    </row>
    <row r="76" spans="1:8" ht="30.75" customHeight="1" x14ac:dyDescent="0.2">
      <c r="A76" s="74">
        <v>10</v>
      </c>
      <c r="B76" s="637"/>
      <c r="C76" s="75" t="s">
        <v>491</v>
      </c>
      <c r="D76" s="75" t="str">
        <f>C76</f>
        <v>ИП Климцова А.В.</v>
      </c>
      <c r="E76" s="75" t="s">
        <v>329</v>
      </c>
      <c r="F76" s="251">
        <f>'Прил.4_форма-6-ПЛАНналич.возм'!F77</f>
        <v>0</v>
      </c>
      <c r="G76" s="251">
        <v>0.10253</v>
      </c>
      <c r="H76" s="251">
        <f>F76-G76</f>
        <v>-0.10253</v>
      </c>
    </row>
    <row r="77" spans="1:8" ht="30" customHeight="1" x14ac:dyDescent="0.2">
      <c r="A77" s="74">
        <v>11</v>
      </c>
      <c r="B77" s="637"/>
      <c r="C77" s="75" t="s">
        <v>188</v>
      </c>
      <c r="D77" s="75" t="str">
        <f t="shared" si="7"/>
        <v>ООО "Лизард"</v>
      </c>
      <c r="E77" s="75" t="s">
        <v>329</v>
      </c>
      <c r="F77" s="251">
        <f>'Прил.4_форма-6-ПЛАНналич.возм'!F78</f>
        <v>0</v>
      </c>
      <c r="G77" s="251">
        <v>0</v>
      </c>
      <c r="H77" s="251">
        <f t="shared" si="6"/>
        <v>0</v>
      </c>
    </row>
    <row r="78" spans="1:8" ht="54.75" customHeight="1" x14ac:dyDescent="0.2">
      <c r="A78" s="74">
        <v>12</v>
      </c>
      <c r="B78" s="638"/>
      <c r="C78" s="75" t="s">
        <v>189</v>
      </c>
      <c r="D78" s="75" t="str">
        <f t="shared" si="7"/>
        <v>ООО "Научно-производственный центр гидроавтоматики"</v>
      </c>
      <c r="E78" s="75" t="s">
        <v>329</v>
      </c>
      <c r="F78" s="251">
        <f>'Прил.4_форма-6-ПЛАНналич.возм'!F79</f>
        <v>0</v>
      </c>
      <c r="G78" s="251">
        <v>0</v>
      </c>
      <c r="H78" s="251">
        <f t="shared" si="6"/>
        <v>0</v>
      </c>
    </row>
    <row r="79" spans="1:8" x14ac:dyDescent="0.3">
      <c r="H79" s="49" t="s">
        <v>141</v>
      </c>
    </row>
    <row r="80" spans="1:8" x14ac:dyDescent="0.3">
      <c r="H80" s="48" t="s">
        <v>110</v>
      </c>
    </row>
    <row r="81" spans="1:13" ht="12.75" customHeight="1" x14ac:dyDescent="0.3">
      <c r="H81" s="12" t="s">
        <v>182</v>
      </c>
    </row>
    <row r="83" spans="1:13" ht="20.25" x14ac:dyDescent="0.3">
      <c r="A83" s="641" t="s">
        <v>324</v>
      </c>
      <c r="B83" s="641"/>
      <c r="C83" s="641"/>
      <c r="D83" s="641"/>
      <c r="E83" s="641"/>
      <c r="F83" s="641"/>
      <c r="G83" s="641"/>
      <c r="H83" s="641"/>
    </row>
    <row r="84" spans="1:13" ht="20.25" x14ac:dyDescent="0.3">
      <c r="A84" s="121"/>
      <c r="B84" s="121"/>
      <c r="C84" s="122"/>
      <c r="D84" s="123" t="s">
        <v>325</v>
      </c>
      <c r="E84" s="115" t="s">
        <v>185</v>
      </c>
      <c r="F84" s="109"/>
      <c r="G84" s="121"/>
      <c r="H84" s="121"/>
    </row>
    <row r="85" spans="1:13" x14ac:dyDescent="0.3">
      <c r="A85" s="108"/>
      <c r="B85" s="108"/>
      <c r="C85" s="777"/>
      <c r="D85" s="777"/>
      <c r="E85" s="113" t="s">
        <v>13</v>
      </c>
      <c r="F85" s="109"/>
      <c r="G85" s="108"/>
      <c r="H85" s="108"/>
    </row>
    <row r="86" spans="1:13" x14ac:dyDescent="0.3">
      <c r="A86" s="108"/>
      <c r="B86" s="108"/>
      <c r="C86" s="777"/>
      <c r="D86" s="777"/>
      <c r="E86" s="80" t="s">
        <v>187</v>
      </c>
      <c r="F86" s="109"/>
      <c r="G86" s="108"/>
      <c r="H86" s="108"/>
    </row>
    <row r="87" spans="1:13" x14ac:dyDescent="0.3">
      <c r="A87" s="108"/>
      <c r="B87" s="108"/>
      <c r="C87" s="777"/>
      <c r="D87" s="80"/>
      <c r="E87" s="108"/>
      <c r="F87" s="109"/>
      <c r="G87" s="108"/>
      <c r="H87" s="108"/>
    </row>
    <row r="88" spans="1:13" ht="27" customHeight="1" x14ac:dyDescent="0.3">
      <c r="A88" s="108"/>
      <c r="B88" s="108"/>
      <c r="C88" s="777"/>
      <c r="D88" s="510" t="s">
        <v>340</v>
      </c>
      <c r="E88" s="120" t="s">
        <v>335</v>
      </c>
      <c r="F88" s="142" t="s">
        <v>511</v>
      </c>
      <c r="G88" s="108"/>
      <c r="H88" s="108"/>
    </row>
    <row r="89" spans="1:13" x14ac:dyDescent="0.3">
      <c r="B89" s="111"/>
      <c r="D89" s="111"/>
      <c r="E89" s="111"/>
      <c r="F89" s="142"/>
      <c r="G89" s="111"/>
      <c r="I89" s="111"/>
      <c r="J89" s="111"/>
      <c r="K89" s="112"/>
      <c r="L89" s="112"/>
      <c r="M89" s="112"/>
    </row>
    <row r="90" spans="1:13" s="119" customFormat="1" ht="31.5" customHeight="1" x14ac:dyDescent="0.2">
      <c r="A90" s="642" t="s">
        <v>515</v>
      </c>
      <c r="B90" s="642"/>
      <c r="C90" s="642"/>
      <c r="D90" s="642"/>
      <c r="E90" s="642"/>
      <c r="F90" s="642"/>
      <c r="G90" s="642"/>
      <c r="H90" s="642"/>
    </row>
    <row r="91" spans="1:13" ht="55.5" customHeight="1" x14ac:dyDescent="0.2">
      <c r="A91" s="72" t="s">
        <v>176</v>
      </c>
      <c r="B91" s="72" t="s">
        <v>327</v>
      </c>
      <c r="C91" s="72" t="s">
        <v>328</v>
      </c>
      <c r="D91" s="72" t="s">
        <v>177</v>
      </c>
      <c r="E91" s="72" t="s">
        <v>333</v>
      </c>
      <c r="F91" s="249" t="s">
        <v>332</v>
      </c>
      <c r="G91" s="72" t="s">
        <v>390</v>
      </c>
      <c r="H91" s="72" t="s">
        <v>330</v>
      </c>
    </row>
    <row r="92" spans="1:13" x14ac:dyDescent="0.2">
      <c r="A92" s="73"/>
      <c r="B92" s="73">
        <v>1</v>
      </c>
      <c r="C92" s="73">
        <v>2</v>
      </c>
      <c r="D92" s="73">
        <v>3</v>
      </c>
      <c r="E92" s="73">
        <v>4</v>
      </c>
      <c r="F92" s="250">
        <v>5</v>
      </c>
      <c r="G92" s="73">
        <v>6</v>
      </c>
      <c r="H92" s="73">
        <v>7</v>
      </c>
    </row>
    <row r="93" spans="1:13" ht="29.25" customHeight="1" x14ac:dyDescent="0.2">
      <c r="A93" s="74">
        <v>1</v>
      </c>
      <c r="B93" s="636" t="s">
        <v>121</v>
      </c>
      <c r="C93" s="75" t="s">
        <v>178</v>
      </c>
      <c r="D93" s="75" t="s">
        <v>178</v>
      </c>
      <c r="E93" s="75" t="s">
        <v>329</v>
      </c>
      <c r="F93" s="251">
        <f>'Прил.4_форма-6-ПЛАНналич.возм'!F94</f>
        <v>0.4</v>
      </c>
      <c r="G93" s="251">
        <v>0.47632600000000003</v>
      </c>
      <c r="H93" s="251">
        <f t="shared" ref="H93:H104" si="8">F93-G93</f>
        <v>-7.6326000000000005E-2</v>
      </c>
    </row>
    <row r="94" spans="1:13" ht="29.25" customHeight="1" x14ac:dyDescent="0.2">
      <c r="A94" s="74">
        <v>2</v>
      </c>
      <c r="B94" s="637"/>
      <c r="C94" s="75" t="s">
        <v>179</v>
      </c>
      <c r="D94" s="75" t="s">
        <v>179</v>
      </c>
      <c r="E94" s="75" t="s">
        <v>329</v>
      </c>
      <c r="F94" s="251">
        <f>'Прил.4_форма-6-ПЛАНналич.возм'!F95</f>
        <v>0.24</v>
      </c>
      <c r="G94" s="251">
        <v>0.180952</v>
      </c>
      <c r="H94" s="251">
        <f t="shared" si="8"/>
        <v>5.9047999999999989E-2</v>
      </c>
    </row>
    <row r="95" spans="1:13" ht="29.25" customHeight="1" x14ac:dyDescent="0.2">
      <c r="A95" s="74">
        <v>3</v>
      </c>
      <c r="B95" s="637"/>
      <c r="C95" s="75" t="s">
        <v>184</v>
      </c>
      <c r="D95" s="75" t="str">
        <f t="shared" ref="D95:D104" si="9">C95</f>
        <v>ООО "КРУГ"</v>
      </c>
      <c r="E95" s="75" t="s">
        <v>329</v>
      </c>
      <c r="F95" s="251">
        <f>'Прил.4_форма-6-ПЛАНналич.возм'!F96</f>
        <v>4.1804000000000001E-2</v>
      </c>
      <c r="G95" s="251">
        <v>2.7326E-2</v>
      </c>
      <c r="H95" s="251">
        <f t="shared" si="8"/>
        <v>1.4478000000000001E-2</v>
      </c>
    </row>
    <row r="96" spans="1:13" ht="29.25" customHeight="1" x14ac:dyDescent="0.2">
      <c r="A96" s="74">
        <v>4</v>
      </c>
      <c r="B96" s="637"/>
      <c r="C96" s="75" t="s">
        <v>183</v>
      </c>
      <c r="D96" s="75" t="str">
        <f t="shared" si="9"/>
        <v>ИП Первухин Л.В.</v>
      </c>
      <c r="E96" s="75" t="s">
        <v>329</v>
      </c>
      <c r="F96" s="251">
        <f>'Прил.4_форма-6-ПЛАНналич.возм'!F97</f>
        <v>3.0000000000000001E-3</v>
      </c>
      <c r="G96" s="251">
        <v>1.9040000000000001E-3</v>
      </c>
      <c r="H96" s="251">
        <f t="shared" si="8"/>
        <v>1.096E-3</v>
      </c>
    </row>
    <row r="97" spans="1:8" ht="29.25" customHeight="1" x14ac:dyDescent="0.2">
      <c r="A97" s="74">
        <v>5</v>
      </c>
      <c r="B97" s="637"/>
      <c r="C97" s="75" t="s">
        <v>180</v>
      </c>
      <c r="D97" s="75" t="str">
        <f t="shared" si="9"/>
        <v>АО "ТНН"</v>
      </c>
      <c r="E97" s="75" t="s">
        <v>329</v>
      </c>
      <c r="F97" s="251">
        <f>'Прил.4_форма-6-ПЛАНналич.возм'!F98</f>
        <v>0.02</v>
      </c>
      <c r="G97" s="251">
        <v>6.4549999999999998E-3</v>
      </c>
      <c r="H97" s="251">
        <f t="shared" si="8"/>
        <v>1.3545000000000001E-2</v>
      </c>
    </row>
    <row r="98" spans="1:8" ht="29.25" customHeight="1" x14ac:dyDescent="0.2">
      <c r="A98" s="74">
        <v>6</v>
      </c>
      <c r="B98" s="637"/>
      <c r="C98" s="75" t="s">
        <v>180</v>
      </c>
      <c r="D98" s="75" t="str">
        <f>C98</f>
        <v>АО "ТНН"</v>
      </c>
      <c r="E98" s="75" t="s">
        <v>329</v>
      </c>
      <c r="F98" s="251">
        <f>'Прил.4_форма-6-ПЛАНналич.возм'!F99</f>
        <v>0.01</v>
      </c>
      <c r="G98" s="251">
        <v>3.9810000000000002E-3</v>
      </c>
      <c r="H98" s="251">
        <f t="shared" si="8"/>
        <v>6.019E-3</v>
      </c>
    </row>
    <row r="99" spans="1:8" ht="29.25" customHeight="1" x14ac:dyDescent="0.2">
      <c r="A99" s="74">
        <v>7</v>
      </c>
      <c r="B99" s="637"/>
      <c r="C99" s="75" t="s">
        <v>181</v>
      </c>
      <c r="D99" s="75" t="str">
        <f t="shared" si="9"/>
        <v>АО "РЭД"</v>
      </c>
      <c r="E99" s="75" t="s">
        <v>329</v>
      </c>
      <c r="F99" s="251">
        <f>'Прил.4_форма-6-ПЛАНналич.возм'!F100</f>
        <v>0.23746999999999999</v>
      </c>
      <c r="G99" s="251">
        <v>5.6508000000000003E-2</v>
      </c>
      <c r="H99" s="251">
        <f t="shared" si="8"/>
        <v>0.18096199999999998</v>
      </c>
    </row>
    <row r="100" spans="1:8" ht="29.25" customHeight="1" x14ac:dyDescent="0.2">
      <c r="A100" s="74">
        <v>8</v>
      </c>
      <c r="B100" s="637"/>
      <c r="C100" s="75" t="s">
        <v>384</v>
      </c>
      <c r="D100" s="75" t="str">
        <f t="shared" si="9"/>
        <v>ООО "РАМА"</v>
      </c>
      <c r="E100" s="75" t="s">
        <v>329</v>
      </c>
      <c r="F100" s="251">
        <f>'Прил.4_форма-6-ПЛАНналич.возм'!F101</f>
        <v>1.72E-2</v>
      </c>
      <c r="G100" s="251">
        <v>2.6259999999999999E-3</v>
      </c>
      <c r="H100" s="251">
        <f t="shared" si="8"/>
        <v>1.4574E-2</v>
      </c>
    </row>
    <row r="101" spans="1:8" ht="30" customHeight="1" x14ac:dyDescent="0.2">
      <c r="A101" s="74">
        <v>9</v>
      </c>
      <c r="B101" s="637"/>
      <c r="C101" s="75" t="s">
        <v>447</v>
      </c>
      <c r="D101" s="75" t="str">
        <f t="shared" si="9"/>
        <v>ООО "Промсырье"</v>
      </c>
      <c r="E101" s="75" t="s">
        <v>329</v>
      </c>
      <c r="F101" s="251">
        <f>'Прил.4_форма-6-ПЛАНналич.возм'!F102</f>
        <v>7.0000000000000001E-3</v>
      </c>
      <c r="G101" s="251">
        <v>1.17E-3</v>
      </c>
      <c r="H101" s="251">
        <f t="shared" si="8"/>
        <v>5.8300000000000001E-3</v>
      </c>
    </row>
    <row r="102" spans="1:8" ht="30.75" customHeight="1" x14ac:dyDescent="0.2">
      <c r="A102" s="74">
        <v>10</v>
      </c>
      <c r="B102" s="637"/>
      <c r="C102" s="75" t="s">
        <v>491</v>
      </c>
      <c r="D102" s="75" t="s">
        <v>191</v>
      </c>
      <c r="E102" s="75" t="s">
        <v>329</v>
      </c>
      <c r="F102" s="251">
        <f>'Прил.4_форма-6-ПЛАНналич.возм'!F103</f>
        <v>0</v>
      </c>
      <c r="G102" s="251">
        <v>5.5269999999999998E-3</v>
      </c>
      <c r="H102" s="251">
        <f>F102-G102</f>
        <v>-5.5269999999999998E-3</v>
      </c>
    </row>
    <row r="103" spans="1:8" ht="29.25" customHeight="1" x14ac:dyDescent="0.2">
      <c r="A103" s="74">
        <v>11</v>
      </c>
      <c r="B103" s="637"/>
      <c r="C103" s="75" t="s">
        <v>188</v>
      </c>
      <c r="D103" s="75" t="str">
        <f t="shared" si="9"/>
        <v>ООО "Лизард"</v>
      </c>
      <c r="E103" s="75" t="s">
        <v>329</v>
      </c>
      <c r="F103" s="251">
        <f>'Прил.4_форма-6-ПЛАНналич.возм'!F104</f>
        <v>0</v>
      </c>
      <c r="G103" s="251">
        <v>0</v>
      </c>
      <c r="H103" s="251">
        <f t="shared" si="8"/>
        <v>0</v>
      </c>
    </row>
    <row r="104" spans="1:8" ht="54" customHeight="1" x14ac:dyDescent="0.2">
      <c r="A104" s="74">
        <v>12</v>
      </c>
      <c r="B104" s="638"/>
      <c r="C104" s="75" t="s">
        <v>189</v>
      </c>
      <c r="D104" s="75" t="str">
        <f t="shared" si="9"/>
        <v>ООО "Научно-производственный центр гидроавтоматики"</v>
      </c>
      <c r="E104" s="75" t="s">
        <v>329</v>
      </c>
      <c r="F104" s="251">
        <f>'Прил.4_форма-6-ПЛАНналич.возм'!F105</f>
        <v>0</v>
      </c>
      <c r="G104" s="251">
        <v>0</v>
      </c>
      <c r="H104" s="251">
        <f t="shared" si="8"/>
        <v>0</v>
      </c>
    </row>
    <row r="105" spans="1:8" x14ac:dyDescent="0.3">
      <c r="H105" s="49" t="s">
        <v>141</v>
      </c>
    </row>
    <row r="106" spans="1:8" x14ac:dyDescent="0.3">
      <c r="H106" s="48" t="s">
        <v>110</v>
      </c>
    </row>
    <row r="107" spans="1:8" ht="12.75" customHeight="1" x14ac:dyDescent="0.3">
      <c r="H107" s="12" t="s">
        <v>182</v>
      </c>
    </row>
    <row r="109" spans="1:8" ht="20.25" x14ac:dyDescent="0.3">
      <c r="A109" s="641" t="s">
        <v>324</v>
      </c>
      <c r="B109" s="641"/>
      <c r="C109" s="641"/>
      <c r="D109" s="641"/>
      <c r="E109" s="641"/>
      <c r="F109" s="641"/>
      <c r="G109" s="641"/>
      <c r="H109" s="641"/>
    </row>
    <row r="110" spans="1:8" ht="20.25" x14ac:dyDescent="0.3">
      <c r="A110" s="121"/>
      <c r="B110" s="121"/>
      <c r="C110" s="122"/>
      <c r="D110" s="123" t="s">
        <v>325</v>
      </c>
      <c r="E110" s="115" t="s">
        <v>185</v>
      </c>
      <c r="F110" s="109"/>
      <c r="G110" s="121"/>
      <c r="H110" s="121"/>
    </row>
    <row r="111" spans="1:8" x14ac:dyDescent="0.3">
      <c r="A111" s="108"/>
      <c r="B111" s="108"/>
      <c r="C111" s="777"/>
      <c r="D111" s="777"/>
      <c r="E111" s="113" t="s">
        <v>13</v>
      </c>
      <c r="F111" s="109"/>
      <c r="G111" s="108"/>
      <c r="H111" s="108"/>
    </row>
    <row r="112" spans="1:8" x14ac:dyDescent="0.3">
      <c r="A112" s="108"/>
      <c r="B112" s="108"/>
      <c r="C112" s="777"/>
      <c r="D112" s="777"/>
      <c r="E112" s="80" t="s">
        <v>187</v>
      </c>
      <c r="F112" s="109"/>
      <c r="G112" s="108"/>
      <c r="H112" s="108"/>
    </row>
    <row r="113" spans="1:13" x14ac:dyDescent="0.3">
      <c r="A113" s="108"/>
      <c r="B113" s="108"/>
      <c r="C113" s="777"/>
      <c r="D113" s="80"/>
      <c r="E113" s="108"/>
      <c r="F113" s="109"/>
      <c r="G113" s="108"/>
      <c r="H113" s="108"/>
    </row>
    <row r="114" spans="1:13" ht="23.25" customHeight="1" x14ac:dyDescent="0.3">
      <c r="A114" s="108"/>
      <c r="B114" s="108"/>
      <c r="C114" s="777"/>
      <c r="D114" s="510" t="s">
        <v>340</v>
      </c>
      <c r="E114" s="120" t="s">
        <v>334</v>
      </c>
      <c r="F114" s="142" t="s">
        <v>511</v>
      </c>
      <c r="G114" s="108"/>
      <c r="H114" s="108"/>
    </row>
    <row r="115" spans="1:13" x14ac:dyDescent="0.3">
      <c r="B115" s="111"/>
      <c r="D115" s="111"/>
      <c r="E115" s="111"/>
      <c r="F115" s="142"/>
      <c r="G115" s="111"/>
      <c r="I115" s="111"/>
      <c r="J115" s="111"/>
      <c r="K115" s="112"/>
      <c r="L115" s="112"/>
      <c r="M115" s="112"/>
    </row>
    <row r="116" spans="1:13" s="119" customFormat="1" ht="33.75" customHeight="1" x14ac:dyDescent="0.2">
      <c r="A116" s="642" t="s">
        <v>516</v>
      </c>
      <c r="B116" s="642"/>
      <c r="C116" s="642"/>
      <c r="D116" s="642"/>
      <c r="E116" s="642"/>
      <c r="F116" s="642"/>
      <c r="G116" s="642"/>
      <c r="H116" s="642"/>
    </row>
    <row r="117" spans="1:13" ht="55.5" customHeight="1" x14ac:dyDescent="0.2">
      <c r="A117" s="72" t="s">
        <v>176</v>
      </c>
      <c r="B117" s="72" t="s">
        <v>327</v>
      </c>
      <c r="C117" s="72" t="s">
        <v>328</v>
      </c>
      <c r="D117" s="72" t="s">
        <v>177</v>
      </c>
      <c r="E117" s="72" t="s">
        <v>333</v>
      </c>
      <c r="F117" s="249" t="s">
        <v>332</v>
      </c>
      <c r="G117" s="72" t="s">
        <v>390</v>
      </c>
      <c r="H117" s="72" t="s">
        <v>330</v>
      </c>
    </row>
    <row r="118" spans="1:13" x14ac:dyDescent="0.2">
      <c r="A118" s="73"/>
      <c r="B118" s="73">
        <v>1</v>
      </c>
      <c r="C118" s="73">
        <v>2</v>
      </c>
      <c r="D118" s="73">
        <v>3</v>
      </c>
      <c r="E118" s="73">
        <v>4</v>
      </c>
      <c r="F118" s="250">
        <v>5</v>
      </c>
      <c r="G118" s="73">
        <v>6</v>
      </c>
      <c r="H118" s="73">
        <v>7</v>
      </c>
    </row>
    <row r="119" spans="1:13" ht="30.75" customHeight="1" x14ac:dyDescent="0.2">
      <c r="A119" s="74">
        <v>1</v>
      </c>
      <c r="B119" s="636" t="s">
        <v>121</v>
      </c>
      <c r="C119" s="75" t="s">
        <v>178</v>
      </c>
      <c r="D119" s="75" t="s">
        <v>178</v>
      </c>
      <c r="E119" s="75" t="s">
        <v>329</v>
      </c>
      <c r="F119" s="251">
        <f>'Прил.4_форма-6-ПЛАНналич.возм'!F120</f>
        <v>0.3</v>
      </c>
      <c r="G119" s="251">
        <v>0.48893799999999998</v>
      </c>
      <c r="H119" s="251">
        <f t="shared" ref="H119:H130" si="10">F119-G119</f>
        <v>-0.18893799999999999</v>
      </c>
    </row>
    <row r="120" spans="1:13" ht="30.75" customHeight="1" x14ac:dyDescent="0.2">
      <c r="A120" s="74">
        <v>2</v>
      </c>
      <c r="B120" s="637"/>
      <c r="C120" s="75" t="s">
        <v>179</v>
      </c>
      <c r="D120" s="75" t="s">
        <v>179</v>
      </c>
      <c r="E120" s="75" t="s">
        <v>329</v>
      </c>
      <c r="F120" s="251">
        <f>'Прил.4_форма-6-ПЛАНналич.возм'!F121</f>
        <v>0.23</v>
      </c>
      <c r="G120" s="251">
        <v>8.8097999999999996E-2</v>
      </c>
      <c r="H120" s="251">
        <f t="shared" si="10"/>
        <v>0.14190200000000003</v>
      </c>
    </row>
    <row r="121" spans="1:13" ht="30.75" customHeight="1" x14ac:dyDescent="0.2">
      <c r="A121" s="74">
        <v>3</v>
      </c>
      <c r="B121" s="637"/>
      <c r="C121" s="75" t="s">
        <v>184</v>
      </c>
      <c r="D121" s="75" t="str">
        <f t="shared" ref="D121:D130" si="11">C121</f>
        <v>ООО "КРУГ"</v>
      </c>
      <c r="E121" s="75" t="s">
        <v>329</v>
      </c>
      <c r="F121" s="251">
        <f>'Прил.4_форма-6-ПЛАНналич.возм'!F122</f>
        <v>3.8301000000000002E-2</v>
      </c>
      <c r="G121" s="251">
        <v>1.4779E-2</v>
      </c>
      <c r="H121" s="251">
        <f t="shared" si="10"/>
        <v>2.3522000000000001E-2</v>
      </c>
    </row>
    <row r="122" spans="1:13" ht="30.75" customHeight="1" x14ac:dyDescent="0.2">
      <c r="A122" s="74">
        <v>4</v>
      </c>
      <c r="B122" s="637"/>
      <c r="C122" s="75" t="s">
        <v>183</v>
      </c>
      <c r="D122" s="75" t="str">
        <f t="shared" si="11"/>
        <v>ИП Первухин Л.В.</v>
      </c>
      <c r="E122" s="75" t="s">
        <v>329</v>
      </c>
      <c r="F122" s="251">
        <f>'Прил.4_форма-6-ПЛАНналич.возм'!F123</f>
        <v>1E-4</v>
      </c>
      <c r="G122" s="251">
        <v>0</v>
      </c>
      <c r="H122" s="251">
        <f t="shared" si="10"/>
        <v>1E-4</v>
      </c>
    </row>
    <row r="123" spans="1:13" ht="30.75" customHeight="1" x14ac:dyDescent="0.2">
      <c r="A123" s="74">
        <v>5</v>
      </c>
      <c r="B123" s="637"/>
      <c r="C123" s="75" t="s">
        <v>180</v>
      </c>
      <c r="D123" s="75" t="str">
        <f t="shared" si="11"/>
        <v>АО "ТНН"</v>
      </c>
      <c r="E123" s="75" t="s">
        <v>329</v>
      </c>
      <c r="F123" s="251">
        <f>'Прил.4_форма-6-ПЛАНналич.возм'!F124</f>
        <v>5.0000000000000001E-3</v>
      </c>
      <c r="G123" s="251">
        <v>1.485E-3</v>
      </c>
      <c r="H123" s="251">
        <f t="shared" si="10"/>
        <v>3.5149999999999999E-3</v>
      </c>
    </row>
    <row r="124" spans="1:13" ht="30.75" customHeight="1" x14ac:dyDescent="0.2">
      <c r="A124" s="74">
        <v>6</v>
      </c>
      <c r="B124" s="637"/>
      <c r="C124" s="75" t="s">
        <v>180</v>
      </c>
      <c r="D124" s="75" t="str">
        <f>C124</f>
        <v>АО "ТНН"</v>
      </c>
      <c r="E124" s="75" t="s">
        <v>329</v>
      </c>
      <c r="F124" s="251">
        <f>'Прил.4_форма-6-ПЛАНналич.возм'!F125</f>
        <v>5.0000000000000001E-3</v>
      </c>
      <c r="G124" s="251"/>
      <c r="H124" s="251">
        <f t="shared" si="10"/>
        <v>5.0000000000000001E-3</v>
      </c>
    </row>
    <row r="125" spans="1:13" ht="30.75" customHeight="1" x14ac:dyDescent="0.2">
      <c r="A125" s="74">
        <v>7</v>
      </c>
      <c r="B125" s="637"/>
      <c r="C125" s="75" t="s">
        <v>181</v>
      </c>
      <c r="D125" s="75" t="str">
        <f t="shared" si="11"/>
        <v>АО "РЭД"</v>
      </c>
      <c r="E125" s="75" t="s">
        <v>329</v>
      </c>
      <c r="F125" s="251">
        <f>'Прил.4_форма-6-ПЛАНналич.возм'!F126</f>
        <v>0.11071</v>
      </c>
      <c r="G125" s="251">
        <v>6.2100000000000002E-3</v>
      </c>
      <c r="H125" s="251">
        <f t="shared" si="10"/>
        <v>0.10450000000000001</v>
      </c>
    </row>
    <row r="126" spans="1:13" ht="30.75" customHeight="1" x14ac:dyDescent="0.2">
      <c r="A126" s="74">
        <v>8</v>
      </c>
      <c r="B126" s="637"/>
      <c r="C126" s="75" t="s">
        <v>384</v>
      </c>
      <c r="D126" s="75" t="str">
        <f t="shared" si="11"/>
        <v>ООО "РАМА"</v>
      </c>
      <c r="E126" s="75" t="s">
        <v>329</v>
      </c>
      <c r="F126" s="251">
        <f>'Прил.4_форма-6-ПЛАНналич.возм'!F127</f>
        <v>7.1999999999999998E-3</v>
      </c>
      <c r="G126" s="251">
        <v>0</v>
      </c>
      <c r="H126" s="251">
        <f t="shared" si="10"/>
        <v>7.1999999999999998E-3</v>
      </c>
    </row>
    <row r="127" spans="1:13" ht="30" customHeight="1" x14ac:dyDescent="0.2">
      <c r="A127" s="74">
        <v>9</v>
      </c>
      <c r="B127" s="637"/>
      <c r="C127" s="75" t="s">
        <v>447</v>
      </c>
      <c r="D127" s="75" t="str">
        <f t="shared" si="11"/>
        <v>ООО "Промсырье"</v>
      </c>
      <c r="E127" s="75" t="s">
        <v>329</v>
      </c>
      <c r="F127" s="251">
        <f>'Прил.4_форма-6-ПЛАНналич.возм'!F128</f>
        <v>8.0000000000000002E-3</v>
      </c>
      <c r="G127" s="251">
        <v>4.5199999999999998E-4</v>
      </c>
      <c r="H127" s="251">
        <f t="shared" si="10"/>
        <v>7.548E-3</v>
      </c>
    </row>
    <row r="128" spans="1:13" ht="30.75" customHeight="1" x14ac:dyDescent="0.2">
      <c r="A128" s="74">
        <v>10</v>
      </c>
      <c r="B128" s="637"/>
      <c r="C128" s="75" t="s">
        <v>491</v>
      </c>
      <c r="D128" s="75" t="str">
        <f>C128</f>
        <v>ИП Климцова А.В.</v>
      </c>
      <c r="E128" s="75" t="s">
        <v>329</v>
      </c>
      <c r="F128" s="251">
        <f>'Прил.4_форма-6-ПЛАНналич.возм'!F129</f>
        <v>0</v>
      </c>
      <c r="G128" s="251">
        <v>1.8600000000000001E-3</v>
      </c>
      <c r="H128" s="251">
        <f>F128-G128</f>
        <v>-1.8600000000000001E-3</v>
      </c>
    </row>
    <row r="129" spans="1:13" ht="30.75" customHeight="1" x14ac:dyDescent="0.2">
      <c r="A129" s="74">
        <v>11</v>
      </c>
      <c r="B129" s="637"/>
      <c r="C129" s="75" t="s">
        <v>188</v>
      </c>
      <c r="D129" s="75" t="str">
        <f t="shared" si="11"/>
        <v>ООО "Лизард"</v>
      </c>
      <c r="E129" s="75" t="s">
        <v>329</v>
      </c>
      <c r="F129" s="251">
        <f>'Прил.4_форма-6-ПЛАНналич.возм'!F130</f>
        <v>0</v>
      </c>
      <c r="G129" s="251">
        <v>0</v>
      </c>
      <c r="H129" s="251">
        <f t="shared" si="10"/>
        <v>0</v>
      </c>
    </row>
    <row r="130" spans="1:13" ht="57.75" customHeight="1" x14ac:dyDescent="0.2">
      <c r="A130" s="74">
        <v>12</v>
      </c>
      <c r="B130" s="638"/>
      <c r="C130" s="75" t="s">
        <v>189</v>
      </c>
      <c r="D130" s="75" t="str">
        <f t="shared" si="11"/>
        <v>ООО "Научно-производственный центр гидроавтоматики"</v>
      </c>
      <c r="E130" s="75" t="s">
        <v>329</v>
      </c>
      <c r="F130" s="251">
        <f>'Прил.4_форма-6-ПЛАНналич.возм'!F131</f>
        <v>0</v>
      </c>
      <c r="G130" s="251">
        <v>0</v>
      </c>
      <c r="H130" s="251">
        <f t="shared" si="10"/>
        <v>0</v>
      </c>
    </row>
    <row r="131" spans="1:13" x14ac:dyDescent="0.3">
      <c r="H131" s="49" t="s">
        <v>141</v>
      </c>
    </row>
    <row r="132" spans="1:13" x14ac:dyDescent="0.3">
      <c r="H132" s="48" t="s">
        <v>110</v>
      </c>
    </row>
    <row r="133" spans="1:13" ht="12.75" customHeight="1" x14ac:dyDescent="0.3">
      <c r="H133" s="12" t="s">
        <v>182</v>
      </c>
    </row>
    <row r="135" spans="1:13" ht="20.25" x14ac:dyDescent="0.3">
      <c r="A135" s="641" t="s">
        <v>324</v>
      </c>
      <c r="B135" s="641"/>
      <c r="C135" s="641"/>
      <c r="D135" s="641"/>
      <c r="E135" s="641"/>
      <c r="F135" s="641"/>
      <c r="G135" s="641"/>
      <c r="H135" s="641"/>
    </row>
    <row r="136" spans="1:13" ht="20.25" x14ac:dyDescent="0.3">
      <c r="A136" s="121"/>
      <c r="B136" s="121"/>
      <c r="C136" s="122"/>
      <c r="D136" s="123" t="s">
        <v>325</v>
      </c>
      <c r="E136" s="115" t="s">
        <v>185</v>
      </c>
      <c r="F136" s="109"/>
      <c r="G136" s="121"/>
      <c r="H136" s="121"/>
    </row>
    <row r="137" spans="1:13" x14ac:dyDescent="0.3">
      <c r="A137" s="108"/>
      <c r="B137" s="108"/>
      <c r="C137" s="777"/>
      <c r="D137" s="777"/>
      <c r="E137" s="113" t="s">
        <v>13</v>
      </c>
      <c r="F137" s="109"/>
      <c r="G137" s="108"/>
      <c r="H137" s="108"/>
    </row>
    <row r="138" spans="1:13" x14ac:dyDescent="0.3">
      <c r="A138" s="108"/>
      <c r="B138" s="108"/>
      <c r="C138" s="777"/>
      <c r="D138" s="777"/>
      <c r="E138" s="80" t="s">
        <v>187</v>
      </c>
      <c r="F138" s="109"/>
      <c r="G138" s="108"/>
      <c r="H138" s="108"/>
    </row>
    <row r="139" spans="1:13" x14ac:dyDescent="0.3">
      <c r="A139" s="108"/>
      <c r="B139" s="108"/>
      <c r="C139" s="777"/>
      <c r="D139" s="80"/>
      <c r="E139" s="108"/>
      <c r="F139" s="109"/>
      <c r="G139" s="108"/>
      <c r="H139" s="108"/>
    </row>
    <row r="140" spans="1:13" x14ac:dyDescent="0.3">
      <c r="A140" s="108"/>
      <c r="B140" s="108"/>
      <c r="C140" s="777"/>
      <c r="D140" s="510" t="s">
        <v>340</v>
      </c>
      <c r="E140" s="120" t="s">
        <v>326</v>
      </c>
      <c r="F140" s="142" t="s">
        <v>511</v>
      </c>
      <c r="G140" s="108"/>
      <c r="H140" s="108"/>
    </row>
    <row r="141" spans="1:13" x14ac:dyDescent="0.3">
      <c r="B141" s="111"/>
      <c r="D141" s="111"/>
      <c r="E141" s="111"/>
      <c r="F141" s="142"/>
      <c r="G141" s="111"/>
      <c r="I141" s="111"/>
      <c r="J141" s="111"/>
      <c r="K141" s="112"/>
      <c r="L141" s="112"/>
      <c r="M141" s="112"/>
    </row>
    <row r="142" spans="1:13" s="119" customFormat="1" ht="37.5" customHeight="1" x14ac:dyDescent="0.2">
      <c r="A142" s="642" t="s">
        <v>517</v>
      </c>
      <c r="B142" s="642"/>
      <c r="C142" s="642"/>
      <c r="D142" s="642"/>
      <c r="E142" s="642"/>
      <c r="F142" s="642"/>
      <c r="G142" s="642"/>
      <c r="H142" s="642"/>
    </row>
    <row r="143" spans="1:13" ht="64.5" customHeight="1" x14ac:dyDescent="0.2">
      <c r="A143" s="72" t="s">
        <v>176</v>
      </c>
      <c r="B143" s="72" t="s">
        <v>327</v>
      </c>
      <c r="C143" s="72" t="s">
        <v>328</v>
      </c>
      <c r="D143" s="72" t="s">
        <v>177</v>
      </c>
      <c r="E143" s="72" t="s">
        <v>333</v>
      </c>
      <c r="F143" s="249" t="s">
        <v>332</v>
      </c>
      <c r="G143" s="72" t="s">
        <v>331</v>
      </c>
      <c r="H143" s="72" t="s">
        <v>330</v>
      </c>
    </row>
    <row r="144" spans="1:13" x14ac:dyDescent="0.2">
      <c r="A144" s="73"/>
      <c r="B144" s="73">
        <v>1</v>
      </c>
      <c r="C144" s="73">
        <v>2</v>
      </c>
      <c r="D144" s="73">
        <v>3</v>
      </c>
      <c r="E144" s="73">
        <v>4</v>
      </c>
      <c r="F144" s="250">
        <v>5</v>
      </c>
      <c r="G144" s="73">
        <v>6</v>
      </c>
      <c r="H144" s="73">
        <v>7</v>
      </c>
    </row>
    <row r="145" spans="1:10" ht="30" customHeight="1" x14ac:dyDescent="0.2">
      <c r="A145" s="74">
        <v>1</v>
      </c>
      <c r="B145" s="636" t="s">
        <v>121</v>
      </c>
      <c r="C145" s="75" t="s">
        <v>178</v>
      </c>
      <c r="D145" s="75" t="s">
        <v>178</v>
      </c>
      <c r="E145" s="75" t="s">
        <v>329</v>
      </c>
      <c r="F145" s="251">
        <v>0.5</v>
      </c>
      <c r="G145" s="251">
        <v>0.41841600000000001</v>
      </c>
      <c r="H145" s="251">
        <f t="shared" ref="H145:H156" si="12">F145-G145</f>
        <v>8.158399999999999E-2</v>
      </c>
    </row>
    <row r="146" spans="1:10" ht="30" customHeight="1" x14ac:dyDescent="0.2">
      <c r="A146" s="74">
        <v>2</v>
      </c>
      <c r="B146" s="637"/>
      <c r="C146" s="75" t="s">
        <v>179</v>
      </c>
      <c r="D146" s="75" t="s">
        <v>179</v>
      </c>
      <c r="E146" s="75" t="s">
        <v>329</v>
      </c>
      <c r="F146" s="251">
        <v>0.19</v>
      </c>
      <c r="G146" s="251">
        <v>0.13433600000000001</v>
      </c>
      <c r="H146" s="251">
        <f t="shared" si="12"/>
        <v>5.5663999999999991E-2</v>
      </c>
    </row>
    <row r="147" spans="1:10" ht="30" customHeight="1" x14ac:dyDescent="0.2">
      <c r="A147" s="74">
        <v>3</v>
      </c>
      <c r="B147" s="637"/>
      <c r="C147" s="75" t="s">
        <v>184</v>
      </c>
      <c r="D147" s="75" t="str">
        <f t="shared" ref="D147:D156" si="13">C147</f>
        <v>ООО "КРУГ"</v>
      </c>
      <c r="E147" s="75" t="s">
        <v>329</v>
      </c>
      <c r="F147" s="251">
        <v>8.5000000000000006E-2</v>
      </c>
      <c r="G147" s="251">
        <v>4.5180000000000003E-3</v>
      </c>
      <c r="H147" s="251">
        <f t="shared" si="12"/>
        <v>8.0482000000000012E-2</v>
      </c>
    </row>
    <row r="148" spans="1:10" ht="30" customHeight="1" x14ac:dyDescent="0.2">
      <c r="A148" s="74">
        <v>4</v>
      </c>
      <c r="B148" s="637"/>
      <c r="C148" s="75" t="s">
        <v>183</v>
      </c>
      <c r="D148" s="75" t="str">
        <f t="shared" si="13"/>
        <v>ИП Первухин Л.В.</v>
      </c>
      <c r="E148" s="75" t="s">
        <v>329</v>
      </c>
      <c r="F148" s="251">
        <v>1E-3</v>
      </c>
      <c r="G148" s="251">
        <v>1.8699999999999999E-4</v>
      </c>
      <c r="H148" s="251">
        <f t="shared" si="12"/>
        <v>8.1300000000000003E-4</v>
      </c>
    </row>
    <row r="149" spans="1:10" ht="30" customHeight="1" x14ac:dyDescent="0.2">
      <c r="A149" s="74">
        <v>5</v>
      </c>
      <c r="B149" s="637"/>
      <c r="C149" s="75" t="s">
        <v>180</v>
      </c>
      <c r="D149" s="75" t="str">
        <f t="shared" si="13"/>
        <v>АО "ТНН"</v>
      </c>
      <c r="E149" s="75" t="s">
        <v>329</v>
      </c>
      <c r="F149" s="251">
        <f>'Прил.4_форма-6-ПЛАНналич.возм'!F150</f>
        <v>2E-3</v>
      </c>
      <c r="G149" s="775">
        <v>9.0700000000000004E-4</v>
      </c>
      <c r="H149" s="775">
        <f t="shared" si="12"/>
        <v>1.093E-3</v>
      </c>
    </row>
    <row r="150" spans="1:10" ht="30" customHeight="1" x14ac:dyDescent="0.2">
      <c r="A150" s="74">
        <v>6</v>
      </c>
      <c r="B150" s="637"/>
      <c r="C150" s="75" t="s">
        <v>180</v>
      </c>
      <c r="D150" s="75" t="str">
        <f>C150</f>
        <v>АО "ТНН"</v>
      </c>
      <c r="E150" s="75" t="s">
        <v>329</v>
      </c>
      <c r="F150" s="251">
        <f>'Прил.4_форма-6-ПЛАНналич.возм'!F151</f>
        <v>0</v>
      </c>
      <c r="G150" s="776"/>
      <c r="H150" s="776"/>
    </row>
    <row r="151" spans="1:10" ht="30" customHeight="1" x14ac:dyDescent="0.2">
      <c r="A151" s="74">
        <v>7</v>
      </c>
      <c r="B151" s="637"/>
      <c r="C151" s="75" t="s">
        <v>181</v>
      </c>
      <c r="D151" s="75" t="str">
        <f t="shared" si="13"/>
        <v>АО "РЭД"</v>
      </c>
      <c r="E151" s="75" t="s">
        <v>329</v>
      </c>
      <c r="F151" s="251">
        <v>0.03</v>
      </c>
      <c r="G151" s="251">
        <v>4.7730000000000003E-3</v>
      </c>
      <c r="H151" s="251">
        <f t="shared" si="12"/>
        <v>2.5226999999999999E-2</v>
      </c>
    </row>
    <row r="152" spans="1:10" ht="30" customHeight="1" x14ac:dyDescent="0.2">
      <c r="A152" s="74">
        <v>8</v>
      </c>
      <c r="B152" s="637"/>
      <c r="C152" s="75" t="s">
        <v>384</v>
      </c>
      <c r="D152" s="75" t="str">
        <f t="shared" si="13"/>
        <v>ООО "РАМА"</v>
      </c>
      <c r="E152" s="75" t="s">
        <v>329</v>
      </c>
      <c r="F152" s="251">
        <f>'Прил.4_форма-6-ПЛАНналич.возм'!F153</f>
        <v>7.1999999999999998E-3</v>
      </c>
      <c r="G152" s="251">
        <v>0</v>
      </c>
      <c r="H152" s="251">
        <f t="shared" si="12"/>
        <v>7.1999999999999998E-3</v>
      </c>
    </row>
    <row r="153" spans="1:10" ht="30" customHeight="1" x14ac:dyDescent="0.2">
      <c r="A153" s="74">
        <v>9</v>
      </c>
      <c r="B153" s="637"/>
      <c r="C153" s="75" t="s">
        <v>447</v>
      </c>
      <c r="D153" s="75" t="str">
        <f t="shared" si="13"/>
        <v>ООО "Промсырье"</v>
      </c>
      <c r="E153" s="75" t="s">
        <v>329</v>
      </c>
      <c r="F153" s="251">
        <f>'Прил.4_форма-6-ПЛАНналич.возм'!F154</f>
        <v>8.0000000000000002E-3</v>
      </c>
      <c r="G153" s="251">
        <v>2.4000000000000001E-4</v>
      </c>
      <c r="H153" s="251">
        <f t="shared" si="12"/>
        <v>7.7600000000000004E-3</v>
      </c>
    </row>
    <row r="154" spans="1:10" ht="30" customHeight="1" x14ac:dyDescent="0.2">
      <c r="A154" s="74">
        <v>10</v>
      </c>
      <c r="B154" s="637"/>
      <c r="C154" s="75" t="s">
        <v>491</v>
      </c>
      <c r="D154" s="75" t="str">
        <f t="shared" si="13"/>
        <v>ИП Климцова А.В.</v>
      </c>
      <c r="E154" s="75" t="s">
        <v>329</v>
      </c>
      <c r="F154" s="251">
        <f>'Прил.4_форма-6-ПЛАНналич.возм'!F155</f>
        <v>0</v>
      </c>
      <c r="G154" s="251">
        <v>1.8580000000000001E-3</v>
      </c>
      <c r="H154" s="251">
        <f t="shared" si="12"/>
        <v>-1.8580000000000001E-3</v>
      </c>
    </row>
    <row r="155" spans="1:10" ht="30" customHeight="1" x14ac:dyDescent="0.2">
      <c r="A155" s="74">
        <v>11</v>
      </c>
      <c r="B155" s="637"/>
      <c r="C155" s="75" t="s">
        <v>188</v>
      </c>
      <c r="D155" s="75" t="str">
        <f t="shared" si="13"/>
        <v>ООО "Лизард"</v>
      </c>
      <c r="E155" s="75" t="s">
        <v>329</v>
      </c>
      <c r="F155" s="251">
        <f>'Прил.4_форма-6-ПЛАНналич.возм'!F156</f>
        <v>0</v>
      </c>
      <c r="G155" s="251">
        <v>0</v>
      </c>
      <c r="H155" s="251">
        <f t="shared" si="12"/>
        <v>0</v>
      </c>
    </row>
    <row r="156" spans="1:10" ht="61.5" customHeight="1" x14ac:dyDescent="0.2">
      <c r="A156" s="74">
        <v>12</v>
      </c>
      <c r="B156" s="638"/>
      <c r="C156" s="75" t="s">
        <v>189</v>
      </c>
      <c r="D156" s="75" t="str">
        <f t="shared" si="13"/>
        <v>ООО "Научно-производственный центр гидроавтоматики"</v>
      </c>
      <c r="E156" s="75" t="s">
        <v>329</v>
      </c>
      <c r="F156" s="251">
        <f>'Прил.4_форма-6-ПЛАНналич.возм'!F157</f>
        <v>0</v>
      </c>
      <c r="G156" s="251">
        <v>0</v>
      </c>
      <c r="H156" s="251">
        <f t="shared" si="12"/>
        <v>0</v>
      </c>
    </row>
    <row r="157" spans="1:10" x14ac:dyDescent="0.3">
      <c r="I157" s="71"/>
      <c r="J157" s="71"/>
    </row>
    <row r="158" spans="1:10" x14ac:dyDescent="0.3">
      <c r="H158" s="48" t="s">
        <v>110</v>
      </c>
    </row>
    <row r="159" spans="1:10" ht="12.75" customHeight="1" x14ac:dyDescent="0.3">
      <c r="H159" s="12" t="s">
        <v>182</v>
      </c>
    </row>
    <row r="161" spans="1:13" ht="20.25" x14ac:dyDescent="0.3">
      <c r="A161" s="641" t="s">
        <v>324</v>
      </c>
      <c r="B161" s="641"/>
      <c r="C161" s="641"/>
      <c r="D161" s="641"/>
      <c r="E161" s="641"/>
      <c r="F161" s="641"/>
      <c r="G161" s="641"/>
      <c r="H161" s="641"/>
    </row>
    <row r="162" spans="1:13" ht="20.25" x14ac:dyDescent="0.3">
      <c r="A162" s="121"/>
      <c r="B162" s="121"/>
      <c r="C162" s="122"/>
      <c r="D162" s="123" t="s">
        <v>325</v>
      </c>
      <c r="E162" s="115" t="s">
        <v>185</v>
      </c>
      <c r="F162" s="109"/>
      <c r="G162" s="121"/>
      <c r="H162" s="121"/>
    </row>
    <row r="163" spans="1:13" x14ac:dyDescent="0.3">
      <c r="A163" s="108"/>
      <c r="B163" s="108"/>
      <c r="C163" s="777"/>
      <c r="D163" s="777"/>
      <c r="E163" s="113" t="s">
        <v>13</v>
      </c>
      <c r="F163" s="109"/>
      <c r="G163" s="108"/>
      <c r="H163" s="108"/>
    </row>
    <row r="164" spans="1:13" x14ac:dyDescent="0.3">
      <c r="A164" s="108"/>
      <c r="B164" s="108"/>
      <c r="C164" s="777"/>
      <c r="D164" s="777"/>
      <c r="E164" s="80" t="s">
        <v>187</v>
      </c>
      <c r="F164" s="109"/>
      <c r="G164" s="108"/>
      <c r="H164" s="108"/>
    </row>
    <row r="165" spans="1:13" x14ac:dyDescent="0.3">
      <c r="A165" s="108"/>
      <c r="B165" s="108"/>
      <c r="C165" s="777"/>
      <c r="D165" s="80"/>
      <c r="E165" s="108"/>
      <c r="F165" s="109"/>
      <c r="G165" s="108"/>
      <c r="H165" s="108"/>
    </row>
    <row r="166" spans="1:13" x14ac:dyDescent="0.3">
      <c r="A166" s="108"/>
      <c r="B166" s="108"/>
      <c r="C166" s="777"/>
      <c r="D166" s="510" t="s">
        <v>340</v>
      </c>
      <c r="E166" s="120" t="s">
        <v>378</v>
      </c>
      <c r="F166" s="142" t="s">
        <v>524</v>
      </c>
      <c r="G166" s="108"/>
      <c r="H166" s="108"/>
    </row>
    <row r="167" spans="1:13" x14ac:dyDescent="0.3">
      <c r="B167" s="111"/>
      <c r="D167" s="111"/>
      <c r="E167" s="111"/>
      <c r="F167" s="142"/>
      <c r="G167" s="111"/>
      <c r="I167" s="111"/>
      <c r="J167" s="111"/>
      <c r="K167" s="112"/>
      <c r="L167" s="112"/>
      <c r="M167" s="112"/>
    </row>
    <row r="168" spans="1:13" s="119" customFormat="1" ht="37.5" customHeight="1" x14ac:dyDescent="0.2">
      <c r="A168" s="642" t="s">
        <v>518</v>
      </c>
      <c r="B168" s="642"/>
      <c r="C168" s="642"/>
      <c r="D168" s="642"/>
      <c r="E168" s="642"/>
      <c r="F168" s="642"/>
      <c r="G168" s="642"/>
      <c r="H168" s="642"/>
    </row>
    <row r="169" spans="1:13" ht="75" customHeight="1" x14ac:dyDescent="0.2">
      <c r="A169" s="72" t="s">
        <v>176</v>
      </c>
      <c r="B169" s="72" t="s">
        <v>327</v>
      </c>
      <c r="C169" s="72" t="s">
        <v>328</v>
      </c>
      <c r="D169" s="72" t="s">
        <v>177</v>
      </c>
      <c r="E169" s="72" t="s">
        <v>333</v>
      </c>
      <c r="F169" s="249" t="s">
        <v>332</v>
      </c>
      <c r="G169" s="72" t="s">
        <v>331</v>
      </c>
      <c r="H169" s="72" t="s">
        <v>330</v>
      </c>
    </row>
    <row r="170" spans="1:13" x14ac:dyDescent="0.2">
      <c r="A170" s="73"/>
      <c r="B170" s="73">
        <v>1</v>
      </c>
      <c r="C170" s="73">
        <v>2</v>
      </c>
      <c r="D170" s="73">
        <v>3</v>
      </c>
      <c r="E170" s="73">
        <v>4</v>
      </c>
      <c r="F170" s="250">
        <v>5</v>
      </c>
      <c r="G170" s="73">
        <v>6</v>
      </c>
      <c r="H170" s="73">
        <v>7</v>
      </c>
    </row>
    <row r="171" spans="1:13" ht="30" customHeight="1" x14ac:dyDescent="0.2">
      <c r="A171" s="74">
        <v>1</v>
      </c>
      <c r="B171" s="636" t="s">
        <v>385</v>
      </c>
      <c r="C171" s="75" t="s">
        <v>178</v>
      </c>
      <c r="D171" s="75" t="s">
        <v>178</v>
      </c>
      <c r="E171" s="75" t="s">
        <v>329</v>
      </c>
      <c r="F171" s="251">
        <f>'Прил.4_форма-6-ПЛАНналич.возм'!F172</f>
        <v>0.3</v>
      </c>
      <c r="G171" s="251">
        <v>0.419485</v>
      </c>
      <c r="H171" s="251">
        <f>F171-G171</f>
        <v>-0.11948500000000001</v>
      </c>
    </row>
    <row r="172" spans="1:13" ht="30" customHeight="1" x14ac:dyDescent="0.2">
      <c r="A172" s="74">
        <v>2</v>
      </c>
      <c r="B172" s="637"/>
      <c r="C172" s="75" t="s">
        <v>179</v>
      </c>
      <c r="D172" s="75" t="s">
        <v>179</v>
      </c>
      <c r="E172" s="75" t="s">
        <v>329</v>
      </c>
      <c r="F172" s="251">
        <f>'Прил.4_форма-6-ПЛАНналич.возм'!F173</f>
        <v>0.21</v>
      </c>
      <c r="G172" s="251">
        <v>0.12025</v>
      </c>
      <c r="H172" s="251">
        <f>F172-G172</f>
        <v>8.9749999999999996E-2</v>
      </c>
    </row>
    <row r="173" spans="1:13" ht="30" customHeight="1" x14ac:dyDescent="0.2">
      <c r="A173" s="74">
        <v>3</v>
      </c>
      <c r="B173" s="637"/>
      <c r="C173" s="75" t="s">
        <v>184</v>
      </c>
      <c r="D173" s="75" t="str">
        <f t="shared" ref="D173:D182" si="14">C173</f>
        <v>ООО "КРУГ"</v>
      </c>
      <c r="E173" s="75" t="s">
        <v>329</v>
      </c>
      <c r="F173" s="251">
        <f>'Прил.4_форма-6-ПЛАНналич.возм'!F174</f>
        <v>1.8592000000000001E-2</v>
      </c>
      <c r="G173" s="251">
        <v>8.2389999999999998E-3</v>
      </c>
      <c r="H173" s="251">
        <f>F173-G173</f>
        <v>1.0353000000000001E-2</v>
      </c>
    </row>
    <row r="174" spans="1:13" ht="30" customHeight="1" x14ac:dyDescent="0.2">
      <c r="A174" s="74">
        <v>4</v>
      </c>
      <c r="B174" s="637"/>
      <c r="C174" s="75" t="s">
        <v>183</v>
      </c>
      <c r="D174" s="75" t="str">
        <f t="shared" si="14"/>
        <v>ИП Первухин Л.В.</v>
      </c>
      <c r="E174" s="75" t="s">
        <v>329</v>
      </c>
      <c r="F174" s="251">
        <f>'Прил.4_форма-6-ПЛАНналич.возм'!F175</f>
        <v>1E-4</v>
      </c>
      <c r="G174" s="251">
        <v>3.3000000000000003E-5</v>
      </c>
      <c r="H174" s="251">
        <f>F174-G174</f>
        <v>6.7000000000000002E-5</v>
      </c>
    </row>
    <row r="175" spans="1:13" ht="30" customHeight="1" x14ac:dyDescent="0.2">
      <c r="A175" s="74">
        <v>5</v>
      </c>
      <c r="B175" s="637"/>
      <c r="C175" s="75" t="s">
        <v>180</v>
      </c>
      <c r="D175" s="75" t="str">
        <f t="shared" si="14"/>
        <v>АО "ТНН"</v>
      </c>
      <c r="E175" s="75" t="s">
        <v>329</v>
      </c>
      <c r="F175" s="251">
        <f>'Прил.4_форма-6-ПЛАНналич.возм'!F176</f>
        <v>2E-3</v>
      </c>
      <c r="G175" s="775">
        <v>4.7199999999999998E-4</v>
      </c>
      <c r="H175" s="775">
        <f>F175-G175</f>
        <v>1.5280000000000001E-3</v>
      </c>
    </row>
    <row r="176" spans="1:13" ht="30" customHeight="1" x14ac:dyDescent="0.2">
      <c r="A176" s="74">
        <v>6</v>
      </c>
      <c r="B176" s="637"/>
      <c r="C176" s="75" t="s">
        <v>180</v>
      </c>
      <c r="D176" s="75" t="str">
        <f>C176</f>
        <v>АО "ТНН"</v>
      </c>
      <c r="E176" s="75" t="s">
        <v>329</v>
      </c>
      <c r="F176" s="251">
        <f>'Прил.4_форма-6-ПЛАНналич.возм'!F177</f>
        <v>0</v>
      </c>
      <c r="G176" s="776"/>
      <c r="H176" s="776"/>
    </row>
    <row r="177" spans="1:8" ht="30" customHeight="1" x14ac:dyDescent="0.2">
      <c r="A177" s="74">
        <v>7</v>
      </c>
      <c r="B177" s="637"/>
      <c r="C177" s="75" t="s">
        <v>181</v>
      </c>
      <c r="D177" s="75" t="str">
        <f t="shared" si="14"/>
        <v>АО "РЭД"</v>
      </c>
      <c r="E177" s="75" t="s">
        <v>329</v>
      </c>
      <c r="F177" s="251">
        <f>'Прил.4_форма-6-ПЛАНналич.возм'!F178</f>
        <v>0.11071</v>
      </c>
      <c r="G177" s="251">
        <v>6.0460000000000002E-3</v>
      </c>
      <c r="H177" s="251">
        <f t="shared" ref="H177:H182" si="15">F177-G177</f>
        <v>0.10466400000000001</v>
      </c>
    </row>
    <row r="178" spans="1:8" ht="30" customHeight="1" x14ac:dyDescent="0.2">
      <c r="A178" s="74">
        <v>8</v>
      </c>
      <c r="B178" s="637"/>
      <c r="C178" s="75" t="s">
        <v>384</v>
      </c>
      <c r="D178" s="75" t="str">
        <f t="shared" si="14"/>
        <v>ООО "РАМА"</v>
      </c>
      <c r="E178" s="75" t="s">
        <v>329</v>
      </c>
      <c r="F178" s="251">
        <f>'Прил.4_форма-6-ПЛАНналич.возм'!F179</f>
        <v>7.1999999999999998E-3</v>
      </c>
      <c r="G178" s="251">
        <v>0</v>
      </c>
      <c r="H178" s="251">
        <f t="shared" si="15"/>
        <v>7.1999999999999998E-3</v>
      </c>
    </row>
    <row r="179" spans="1:8" ht="30" customHeight="1" x14ac:dyDescent="0.2">
      <c r="A179" s="74">
        <v>9</v>
      </c>
      <c r="B179" s="637"/>
      <c r="C179" s="75" t="s">
        <v>447</v>
      </c>
      <c r="D179" s="75" t="str">
        <f t="shared" si="14"/>
        <v>ООО "Промсырье"</v>
      </c>
      <c r="E179" s="75" t="s">
        <v>329</v>
      </c>
      <c r="F179" s="251">
        <f>'Прил.4_форма-6-ПЛАНналич.возм'!F180</f>
        <v>8.0000000000000002E-3</v>
      </c>
      <c r="G179" s="251">
        <v>1.9100000000000001E-4</v>
      </c>
      <c r="H179" s="251">
        <f t="shared" si="15"/>
        <v>7.809E-3</v>
      </c>
    </row>
    <row r="180" spans="1:8" ht="30" customHeight="1" x14ac:dyDescent="0.2">
      <c r="A180" s="74">
        <v>10</v>
      </c>
      <c r="B180" s="637"/>
      <c r="C180" s="75" t="s">
        <v>491</v>
      </c>
      <c r="D180" s="75" t="str">
        <f t="shared" si="14"/>
        <v>ИП Климцова А.В.</v>
      </c>
      <c r="E180" s="75" t="s">
        <v>329</v>
      </c>
      <c r="F180" s="251">
        <f>'Прил.4_форма-6-ПЛАНналич.возм'!F181</f>
        <v>0</v>
      </c>
      <c r="G180" s="251">
        <v>1.565E-3</v>
      </c>
      <c r="H180" s="251">
        <f t="shared" si="15"/>
        <v>-1.565E-3</v>
      </c>
    </row>
    <row r="181" spans="1:8" ht="30" customHeight="1" x14ac:dyDescent="0.2">
      <c r="A181" s="74">
        <v>11</v>
      </c>
      <c r="B181" s="637"/>
      <c r="C181" s="75" t="s">
        <v>188</v>
      </c>
      <c r="D181" s="75" t="str">
        <f t="shared" si="14"/>
        <v>ООО "Лизард"</v>
      </c>
      <c r="E181" s="75" t="s">
        <v>329</v>
      </c>
      <c r="F181" s="251">
        <f>'Прил.4_форма-6-ПЛАНналич.возм'!F182</f>
        <v>0</v>
      </c>
      <c r="G181" s="251">
        <v>0</v>
      </c>
      <c r="H181" s="251">
        <f t="shared" si="15"/>
        <v>0</v>
      </c>
    </row>
    <row r="182" spans="1:8" ht="54" customHeight="1" x14ac:dyDescent="0.2">
      <c r="A182" s="74">
        <v>12</v>
      </c>
      <c r="B182" s="638"/>
      <c r="C182" s="75" t="s">
        <v>189</v>
      </c>
      <c r="D182" s="75" t="str">
        <f t="shared" si="14"/>
        <v>ООО "Научно-производственный центр гидроавтоматики"</v>
      </c>
      <c r="E182" s="75" t="s">
        <v>329</v>
      </c>
      <c r="F182" s="251">
        <f>'Прил.4_форма-6-ПЛАНналич.возм'!F183</f>
        <v>0</v>
      </c>
      <c r="G182" s="251">
        <v>0</v>
      </c>
      <c r="H182" s="251">
        <f t="shared" si="15"/>
        <v>0</v>
      </c>
    </row>
    <row r="183" spans="1:8" hidden="1" x14ac:dyDescent="0.3">
      <c r="H183" s="49" t="s">
        <v>141</v>
      </c>
    </row>
    <row r="184" spans="1:8" hidden="1" x14ac:dyDescent="0.3">
      <c r="H184" s="48" t="s">
        <v>110</v>
      </c>
    </row>
    <row r="185" spans="1:8" ht="12.75" hidden="1" customHeight="1" x14ac:dyDescent="0.3">
      <c r="H185" s="12" t="s">
        <v>182</v>
      </c>
    </row>
    <row r="186" spans="1:8" hidden="1" x14ac:dyDescent="0.3"/>
    <row r="187" spans="1:8" ht="20.25" hidden="1" x14ac:dyDescent="0.3">
      <c r="A187" s="641" t="s">
        <v>324</v>
      </c>
      <c r="B187" s="641"/>
      <c r="C187" s="641"/>
      <c r="D187" s="641"/>
      <c r="E187" s="641"/>
      <c r="F187" s="641"/>
      <c r="G187" s="641"/>
      <c r="H187" s="641"/>
    </row>
    <row r="188" spans="1:8" ht="20.25" hidden="1" x14ac:dyDescent="0.3">
      <c r="A188" s="121"/>
      <c r="B188" s="121"/>
      <c r="C188" s="122"/>
      <c r="D188" s="123" t="s">
        <v>325</v>
      </c>
      <c r="E188" s="115" t="s">
        <v>185</v>
      </c>
      <c r="F188" s="109"/>
      <c r="G188" s="121"/>
      <c r="H188" s="121"/>
    </row>
    <row r="189" spans="1:8" hidden="1" x14ac:dyDescent="0.3">
      <c r="A189" s="108"/>
      <c r="B189" s="108"/>
      <c r="C189" s="777"/>
      <c r="D189" s="777"/>
      <c r="E189" s="113" t="s">
        <v>13</v>
      </c>
      <c r="F189" s="109"/>
      <c r="G189" s="108"/>
      <c r="H189" s="108"/>
    </row>
    <row r="190" spans="1:8" hidden="1" x14ac:dyDescent="0.3">
      <c r="A190" s="108"/>
      <c r="B190" s="108"/>
      <c r="C190" s="777"/>
      <c r="D190" s="777"/>
      <c r="E190" s="80" t="s">
        <v>187</v>
      </c>
      <c r="F190" s="109"/>
      <c r="G190" s="108"/>
      <c r="H190" s="108"/>
    </row>
    <row r="191" spans="1:8" hidden="1" x14ac:dyDescent="0.3">
      <c r="A191" s="108"/>
      <c r="B191" s="108"/>
      <c r="C191" s="777"/>
      <c r="D191" s="80"/>
      <c r="E191" s="108"/>
      <c r="F191" s="109"/>
      <c r="G191" s="108"/>
      <c r="H191" s="108"/>
    </row>
    <row r="192" spans="1:8" hidden="1" x14ac:dyDescent="0.3">
      <c r="A192" s="108"/>
      <c r="B192" s="108"/>
      <c r="C192" s="777"/>
      <c r="D192" s="510" t="s">
        <v>340</v>
      </c>
      <c r="E192" s="120" t="s">
        <v>383</v>
      </c>
      <c r="F192" s="142" t="s">
        <v>511</v>
      </c>
      <c r="G192" s="108"/>
      <c r="H192" s="108"/>
    </row>
    <row r="193" spans="1:13" hidden="1" x14ac:dyDescent="0.3">
      <c r="B193" s="111"/>
      <c r="D193" s="111"/>
      <c r="E193" s="111"/>
      <c r="F193" s="142"/>
      <c r="G193" s="111"/>
      <c r="I193" s="111"/>
      <c r="J193" s="111"/>
      <c r="K193" s="112"/>
      <c r="L193" s="112"/>
      <c r="M193" s="112"/>
    </row>
    <row r="194" spans="1:13" s="119" customFormat="1" ht="37.5" hidden="1" customHeight="1" x14ac:dyDescent="0.2">
      <c r="A194" s="642" t="s">
        <v>519</v>
      </c>
      <c r="B194" s="642"/>
      <c r="C194" s="642"/>
      <c r="D194" s="642"/>
      <c r="E194" s="642"/>
      <c r="F194" s="642"/>
      <c r="G194" s="642"/>
      <c r="H194" s="642"/>
    </row>
    <row r="195" spans="1:13" ht="81.75" hidden="1" customHeight="1" x14ac:dyDescent="0.2">
      <c r="A195" s="72" t="s">
        <v>176</v>
      </c>
      <c r="B195" s="72" t="s">
        <v>327</v>
      </c>
      <c r="C195" s="72" t="s">
        <v>328</v>
      </c>
      <c r="D195" s="72" t="s">
        <v>177</v>
      </c>
      <c r="E195" s="72" t="s">
        <v>333</v>
      </c>
      <c r="F195" s="249" t="s">
        <v>332</v>
      </c>
      <c r="G195" s="72" t="s">
        <v>331</v>
      </c>
      <c r="H195" s="72" t="s">
        <v>330</v>
      </c>
    </row>
    <row r="196" spans="1:13" hidden="1" x14ac:dyDescent="0.2">
      <c r="A196" s="73"/>
      <c r="B196" s="73">
        <v>1</v>
      </c>
      <c r="C196" s="73">
        <v>2</v>
      </c>
      <c r="D196" s="73">
        <v>3</v>
      </c>
      <c r="E196" s="73">
        <v>4</v>
      </c>
      <c r="F196" s="250">
        <v>5</v>
      </c>
      <c r="G196" s="73">
        <v>6</v>
      </c>
      <c r="H196" s="73">
        <v>7</v>
      </c>
    </row>
    <row r="197" spans="1:13" ht="30" hidden="1" customHeight="1" x14ac:dyDescent="0.2">
      <c r="A197" s="74">
        <v>1</v>
      </c>
      <c r="B197" s="636" t="s">
        <v>385</v>
      </c>
      <c r="C197" s="75" t="s">
        <v>178</v>
      </c>
      <c r="D197" s="75" t="s">
        <v>178</v>
      </c>
      <c r="E197" s="75" t="s">
        <v>329</v>
      </c>
      <c r="F197" s="251">
        <f>'Прил.4_форма-6-ПЛАНналич.возм'!F198</f>
        <v>0.3</v>
      </c>
      <c r="G197" s="76"/>
      <c r="H197" s="76">
        <f>F197-G197</f>
        <v>0.3</v>
      </c>
    </row>
    <row r="198" spans="1:13" ht="30" hidden="1" customHeight="1" x14ac:dyDescent="0.2">
      <c r="A198" s="74">
        <v>2</v>
      </c>
      <c r="B198" s="637"/>
      <c r="C198" s="75" t="s">
        <v>179</v>
      </c>
      <c r="D198" s="75" t="s">
        <v>179</v>
      </c>
      <c r="E198" s="75" t="s">
        <v>329</v>
      </c>
      <c r="F198" s="251">
        <f>'Прил.4_форма-6-ПЛАНналич.возм'!F199</f>
        <v>0.21</v>
      </c>
      <c r="G198" s="76"/>
      <c r="H198" s="76">
        <f t="shared" ref="H198:H208" si="16">F198-G198</f>
        <v>0.21</v>
      </c>
    </row>
    <row r="199" spans="1:13" ht="30" hidden="1" customHeight="1" x14ac:dyDescent="0.2">
      <c r="A199" s="74">
        <v>3</v>
      </c>
      <c r="B199" s="637"/>
      <c r="C199" s="75" t="s">
        <v>184</v>
      </c>
      <c r="D199" s="75" t="str">
        <f t="shared" ref="D199:D207" si="17">C199</f>
        <v>ООО "КРУГ"</v>
      </c>
      <c r="E199" s="75" t="s">
        <v>329</v>
      </c>
      <c r="F199" s="251">
        <f>'Прил.4_форма-6-ПЛАНналич.возм'!F200</f>
        <v>4.505E-2</v>
      </c>
      <c r="G199" s="76"/>
      <c r="H199" s="76">
        <f t="shared" si="16"/>
        <v>4.505E-2</v>
      </c>
    </row>
    <row r="200" spans="1:13" ht="30" hidden="1" customHeight="1" x14ac:dyDescent="0.2">
      <c r="A200" s="74">
        <v>4</v>
      </c>
      <c r="B200" s="637"/>
      <c r="C200" s="75" t="s">
        <v>183</v>
      </c>
      <c r="D200" s="75" t="str">
        <f t="shared" si="17"/>
        <v>ИП Первухин Л.В.</v>
      </c>
      <c r="E200" s="75" t="s">
        <v>329</v>
      </c>
      <c r="F200" s="251">
        <f>'Прил.4_форма-6-ПЛАНналич.возм'!F201</f>
        <v>1E-4</v>
      </c>
      <c r="G200" s="76"/>
      <c r="H200" s="76">
        <f t="shared" si="16"/>
        <v>1E-4</v>
      </c>
    </row>
    <row r="201" spans="1:13" ht="30" hidden="1" customHeight="1" x14ac:dyDescent="0.2">
      <c r="A201" s="74">
        <v>5</v>
      </c>
      <c r="B201" s="637"/>
      <c r="C201" s="75" t="s">
        <v>180</v>
      </c>
      <c r="D201" s="75" t="str">
        <f t="shared" si="17"/>
        <v>АО "ТНН"</v>
      </c>
      <c r="E201" s="75" t="s">
        <v>329</v>
      </c>
      <c r="F201" s="251">
        <f>'Прил.4_форма-6-ПЛАНналич.возм'!F202</f>
        <v>2E-3</v>
      </c>
      <c r="G201" s="643"/>
      <c r="H201" s="643">
        <f t="shared" si="16"/>
        <v>2E-3</v>
      </c>
    </row>
    <row r="202" spans="1:13" ht="30" hidden="1" customHeight="1" x14ac:dyDescent="0.2">
      <c r="A202" s="74"/>
      <c r="B202" s="637"/>
      <c r="C202" s="75" t="s">
        <v>180</v>
      </c>
      <c r="D202" s="75" t="str">
        <f>C202</f>
        <v>АО "ТНН"</v>
      </c>
      <c r="E202" s="75" t="s">
        <v>329</v>
      </c>
      <c r="F202" s="251">
        <f>'Прил.4_форма-6-ПЛАНналич.возм'!F203</f>
        <v>0</v>
      </c>
      <c r="G202" s="644"/>
      <c r="H202" s="644"/>
    </row>
    <row r="203" spans="1:13" ht="30" hidden="1" customHeight="1" x14ac:dyDescent="0.2">
      <c r="A203" s="74">
        <v>6</v>
      </c>
      <c r="B203" s="637"/>
      <c r="C203" s="75" t="s">
        <v>181</v>
      </c>
      <c r="D203" s="75" t="str">
        <f t="shared" si="17"/>
        <v>АО "РЭД"</v>
      </c>
      <c r="E203" s="75" t="s">
        <v>329</v>
      </c>
      <c r="F203" s="251">
        <f>'Прил.4_форма-6-ПЛАНналич.возм'!F204</f>
        <v>0.11071</v>
      </c>
      <c r="G203" s="76"/>
      <c r="H203" s="76">
        <f t="shared" si="16"/>
        <v>0.11071</v>
      </c>
    </row>
    <row r="204" spans="1:13" ht="30" hidden="1" customHeight="1" x14ac:dyDescent="0.2">
      <c r="A204" s="74">
        <v>7</v>
      </c>
      <c r="B204" s="637"/>
      <c r="C204" s="75" t="s">
        <v>384</v>
      </c>
      <c r="D204" s="75" t="str">
        <f t="shared" si="17"/>
        <v>ООО "РАМА"</v>
      </c>
      <c r="E204" s="75" t="s">
        <v>329</v>
      </c>
      <c r="F204" s="251">
        <f>'Прил.4_форма-6-ПЛАНналич.возм'!F205</f>
        <v>7.1999999999999998E-3</v>
      </c>
      <c r="G204" s="76"/>
      <c r="H204" s="76">
        <f t="shared" si="16"/>
        <v>7.1999999999999998E-3</v>
      </c>
    </row>
    <row r="205" spans="1:13" ht="30" hidden="1" customHeight="1" x14ac:dyDescent="0.2">
      <c r="A205" s="74">
        <v>8</v>
      </c>
      <c r="B205" s="637"/>
      <c r="C205" s="75" t="s">
        <v>447</v>
      </c>
      <c r="D205" s="75" t="str">
        <f t="shared" si="17"/>
        <v>ООО "Промсырье"</v>
      </c>
      <c r="E205" s="75" t="s">
        <v>329</v>
      </c>
      <c r="F205" s="251">
        <f>'Прил.4_форма-6-ПЛАНналич.возм'!F206</f>
        <v>8.0000000000000002E-3</v>
      </c>
      <c r="G205" s="76"/>
      <c r="H205" s="76">
        <f t="shared" si="16"/>
        <v>8.0000000000000002E-3</v>
      </c>
    </row>
    <row r="206" spans="1:13" ht="30" hidden="1" customHeight="1" x14ac:dyDescent="0.2">
      <c r="A206" s="74"/>
      <c r="B206" s="637"/>
      <c r="C206" s="75" t="s">
        <v>491</v>
      </c>
      <c r="D206" s="75" t="str">
        <f t="shared" si="17"/>
        <v>ИП Климцова А.В.</v>
      </c>
      <c r="E206" s="75" t="s">
        <v>329</v>
      </c>
      <c r="F206" s="251">
        <f>'Прил.4_форма-6-ПЛАНналич.возм'!F207</f>
        <v>0</v>
      </c>
      <c r="G206" s="76"/>
      <c r="H206" s="76">
        <f>F206-G206</f>
        <v>0</v>
      </c>
    </row>
    <row r="207" spans="1:13" ht="30" hidden="1" customHeight="1" x14ac:dyDescent="0.2">
      <c r="A207" s="74">
        <v>9</v>
      </c>
      <c r="B207" s="637"/>
      <c r="C207" s="75" t="s">
        <v>188</v>
      </c>
      <c r="D207" s="75" t="str">
        <f t="shared" si="17"/>
        <v>ООО "Лизард"</v>
      </c>
      <c r="E207" s="75" t="s">
        <v>329</v>
      </c>
      <c r="F207" s="251">
        <f>'Прил.4_форма-6-ПЛАНналич.возм'!F208</f>
        <v>0</v>
      </c>
      <c r="G207" s="76"/>
      <c r="H207" s="76">
        <f t="shared" si="16"/>
        <v>0</v>
      </c>
    </row>
    <row r="208" spans="1:13" ht="56.25" hidden="1" customHeight="1" x14ac:dyDescent="0.2">
      <c r="A208" s="74">
        <v>10</v>
      </c>
      <c r="B208" s="638"/>
      <c r="C208" s="75" t="s">
        <v>189</v>
      </c>
      <c r="D208" s="75" t="str">
        <f>C208</f>
        <v>ООО "Научно-производственный центр гидроавтоматики"</v>
      </c>
      <c r="E208" s="75" t="s">
        <v>329</v>
      </c>
      <c r="F208" s="251">
        <f>'Прил.4_форма-6-ПЛАНналич.возм'!F209</f>
        <v>0</v>
      </c>
      <c r="G208" s="76"/>
      <c r="H208" s="76">
        <f t="shared" si="16"/>
        <v>0</v>
      </c>
    </row>
    <row r="209" spans="1:13" hidden="1" x14ac:dyDescent="0.3">
      <c r="H209" s="49" t="s">
        <v>141</v>
      </c>
    </row>
    <row r="210" spans="1:13" hidden="1" x14ac:dyDescent="0.3">
      <c r="H210" s="48" t="s">
        <v>110</v>
      </c>
    </row>
    <row r="211" spans="1:13" ht="12.75" hidden="1" customHeight="1" x14ac:dyDescent="0.3">
      <c r="H211" s="12" t="s">
        <v>182</v>
      </c>
    </row>
    <row r="212" spans="1:13" hidden="1" x14ac:dyDescent="0.3"/>
    <row r="213" spans="1:13" ht="20.25" hidden="1" x14ac:dyDescent="0.3">
      <c r="A213" s="641" t="s">
        <v>324</v>
      </c>
      <c r="B213" s="641"/>
      <c r="C213" s="641"/>
      <c r="D213" s="641"/>
      <c r="E213" s="641"/>
      <c r="F213" s="641"/>
      <c r="G213" s="641"/>
      <c r="H213" s="641"/>
    </row>
    <row r="214" spans="1:13" ht="20.25" hidden="1" x14ac:dyDescent="0.3">
      <c r="A214" s="121"/>
      <c r="B214" s="121"/>
      <c r="C214" s="122"/>
      <c r="D214" s="123" t="s">
        <v>325</v>
      </c>
      <c r="E214" s="115" t="s">
        <v>185</v>
      </c>
      <c r="F214" s="109"/>
      <c r="G214" s="121"/>
      <c r="H214" s="121"/>
    </row>
    <row r="215" spans="1:13" hidden="1" x14ac:dyDescent="0.3">
      <c r="A215" s="108"/>
      <c r="B215" s="108"/>
      <c r="C215" s="777"/>
      <c r="D215" s="777"/>
      <c r="E215" s="113" t="s">
        <v>13</v>
      </c>
      <c r="F215" s="109"/>
      <c r="G215" s="108"/>
      <c r="H215" s="108"/>
    </row>
    <row r="216" spans="1:13" hidden="1" x14ac:dyDescent="0.3">
      <c r="A216" s="108"/>
      <c r="B216" s="108"/>
      <c r="C216" s="777"/>
      <c r="D216" s="777"/>
      <c r="E216" s="80" t="s">
        <v>187</v>
      </c>
      <c r="F216" s="109"/>
      <c r="G216" s="108"/>
      <c r="H216" s="108"/>
    </row>
    <row r="217" spans="1:13" hidden="1" x14ac:dyDescent="0.3">
      <c r="A217" s="108"/>
      <c r="B217" s="108"/>
      <c r="C217" s="777"/>
      <c r="D217" s="80"/>
      <c r="E217" s="108"/>
      <c r="F217" s="109"/>
      <c r="G217" s="108"/>
      <c r="H217" s="108"/>
    </row>
    <row r="218" spans="1:13" hidden="1" x14ac:dyDescent="0.3">
      <c r="A218" s="108"/>
      <c r="B218" s="108"/>
      <c r="C218" s="777"/>
      <c r="D218" s="510" t="s">
        <v>340</v>
      </c>
      <c r="E218" s="120" t="s">
        <v>386</v>
      </c>
      <c r="F218" s="142" t="s">
        <v>511</v>
      </c>
      <c r="G218" s="108"/>
      <c r="H218" s="108"/>
    </row>
    <row r="219" spans="1:13" hidden="1" x14ac:dyDescent="0.3">
      <c r="B219" s="111"/>
      <c r="D219" s="111"/>
      <c r="E219" s="111"/>
      <c r="F219" s="142"/>
      <c r="G219" s="111"/>
      <c r="I219" s="111"/>
      <c r="J219" s="111"/>
      <c r="K219" s="112"/>
      <c r="L219" s="112"/>
      <c r="M219" s="112"/>
    </row>
    <row r="220" spans="1:13" s="119" customFormat="1" ht="24.75" hidden="1" customHeight="1" x14ac:dyDescent="0.2">
      <c r="A220" s="642" t="s">
        <v>525</v>
      </c>
      <c r="B220" s="642"/>
      <c r="C220" s="642"/>
      <c r="D220" s="642"/>
      <c r="E220" s="642"/>
      <c r="F220" s="642"/>
      <c r="G220" s="642"/>
      <c r="H220" s="642"/>
    </row>
    <row r="221" spans="1:13" ht="64.5" hidden="1" customHeight="1" x14ac:dyDescent="0.2">
      <c r="A221" s="72" t="s">
        <v>176</v>
      </c>
      <c r="B221" s="72" t="s">
        <v>327</v>
      </c>
      <c r="C221" s="72" t="s">
        <v>328</v>
      </c>
      <c r="D221" s="72" t="s">
        <v>177</v>
      </c>
      <c r="E221" s="72" t="s">
        <v>333</v>
      </c>
      <c r="F221" s="249" t="s">
        <v>332</v>
      </c>
      <c r="G221" s="72" t="s">
        <v>331</v>
      </c>
      <c r="H221" s="72" t="s">
        <v>330</v>
      </c>
    </row>
    <row r="222" spans="1:13" hidden="1" x14ac:dyDescent="0.2">
      <c r="A222" s="73"/>
      <c r="B222" s="73">
        <v>1</v>
      </c>
      <c r="C222" s="73">
        <v>2</v>
      </c>
      <c r="D222" s="73">
        <v>3</v>
      </c>
      <c r="E222" s="73">
        <v>4</v>
      </c>
      <c r="F222" s="250">
        <v>5</v>
      </c>
      <c r="G222" s="73">
        <v>6</v>
      </c>
      <c r="H222" s="73">
        <v>7</v>
      </c>
    </row>
    <row r="223" spans="1:13" ht="30" hidden="1" customHeight="1" x14ac:dyDescent="0.2">
      <c r="A223" s="74">
        <v>1</v>
      </c>
      <c r="B223" s="636" t="s">
        <v>385</v>
      </c>
      <c r="C223" s="75" t="s">
        <v>178</v>
      </c>
      <c r="D223" s="75" t="s">
        <v>178</v>
      </c>
      <c r="E223" s="75" t="s">
        <v>329</v>
      </c>
      <c r="F223" s="251">
        <f>'Прил.4_форма-6-ПЛАНналич.возм'!F224</f>
        <v>0.3</v>
      </c>
      <c r="G223" s="76"/>
      <c r="H223" s="76">
        <f>F223-G223</f>
        <v>0.3</v>
      </c>
    </row>
    <row r="224" spans="1:13" ht="30" hidden="1" customHeight="1" x14ac:dyDescent="0.2">
      <c r="A224" s="74">
        <v>2</v>
      </c>
      <c r="B224" s="637"/>
      <c r="C224" s="75" t="s">
        <v>179</v>
      </c>
      <c r="D224" s="75" t="s">
        <v>179</v>
      </c>
      <c r="E224" s="75" t="s">
        <v>329</v>
      </c>
      <c r="F224" s="251">
        <f>'Прил.4_форма-6-ПЛАНналич.возм'!F225</f>
        <v>0.22</v>
      </c>
      <c r="G224" s="76"/>
      <c r="H224" s="76">
        <f t="shared" ref="H224:H234" si="18">F224-G224</f>
        <v>0.22</v>
      </c>
    </row>
    <row r="225" spans="1:8" ht="30" hidden="1" customHeight="1" x14ac:dyDescent="0.2">
      <c r="A225" s="74">
        <v>3</v>
      </c>
      <c r="B225" s="637"/>
      <c r="C225" s="75" t="s">
        <v>184</v>
      </c>
      <c r="D225" s="75" t="str">
        <f t="shared" ref="D225:D234" si="19">C225</f>
        <v>ООО "КРУГ"</v>
      </c>
      <c r="E225" s="75" t="s">
        <v>329</v>
      </c>
      <c r="F225" s="251">
        <f>'Прил.4_форма-6-ПЛАНналич.возм'!F226</f>
        <v>3.3924999999999997E-2</v>
      </c>
      <c r="G225" s="76"/>
      <c r="H225" s="76">
        <f t="shared" si="18"/>
        <v>3.3924999999999997E-2</v>
      </c>
    </row>
    <row r="226" spans="1:8" ht="30" hidden="1" customHeight="1" x14ac:dyDescent="0.2">
      <c r="A226" s="74">
        <v>4</v>
      </c>
      <c r="B226" s="637"/>
      <c r="C226" s="75" t="s">
        <v>183</v>
      </c>
      <c r="D226" s="75" t="str">
        <f t="shared" si="19"/>
        <v>ИП Первухин Л.В.</v>
      </c>
      <c r="E226" s="75" t="s">
        <v>329</v>
      </c>
      <c r="F226" s="251">
        <f>'Прил.4_форма-6-ПЛАНналич.возм'!F227</f>
        <v>1.5E-3</v>
      </c>
      <c r="G226" s="76"/>
      <c r="H226" s="76">
        <f t="shared" si="18"/>
        <v>1.5E-3</v>
      </c>
    </row>
    <row r="227" spans="1:8" ht="30" hidden="1" customHeight="1" x14ac:dyDescent="0.2">
      <c r="A227" s="74">
        <v>5</v>
      </c>
      <c r="B227" s="637"/>
      <c r="C227" s="75" t="s">
        <v>180</v>
      </c>
      <c r="D227" s="75" t="str">
        <f t="shared" si="19"/>
        <v>АО "ТНН"</v>
      </c>
      <c r="E227" s="75" t="s">
        <v>329</v>
      </c>
      <c r="F227" s="251">
        <f>'Прил.4_форма-6-ПЛАНналич.возм'!F228</f>
        <v>5.0000000000000001E-3</v>
      </c>
      <c r="G227" s="643"/>
      <c r="H227" s="643">
        <f t="shared" si="18"/>
        <v>5.0000000000000001E-3</v>
      </c>
    </row>
    <row r="228" spans="1:8" ht="30" hidden="1" customHeight="1" x14ac:dyDescent="0.2">
      <c r="A228" s="74">
        <v>6</v>
      </c>
      <c r="B228" s="637"/>
      <c r="C228" s="75" t="s">
        <v>180</v>
      </c>
      <c r="D228" s="75" t="str">
        <f>C228</f>
        <v>АО "ТНН"</v>
      </c>
      <c r="E228" s="75" t="s">
        <v>329</v>
      </c>
      <c r="F228" s="251">
        <f>'Прил.4_форма-6-ПЛАНналич.возм'!F229</f>
        <v>5.0000000000000001E-3</v>
      </c>
      <c r="G228" s="644"/>
      <c r="H228" s="644"/>
    </row>
    <row r="229" spans="1:8" ht="30" hidden="1" customHeight="1" x14ac:dyDescent="0.2">
      <c r="A229" s="74">
        <v>7</v>
      </c>
      <c r="B229" s="637"/>
      <c r="C229" s="75" t="s">
        <v>181</v>
      </c>
      <c r="D229" s="75" t="str">
        <f t="shared" si="19"/>
        <v>АО "РЭД"</v>
      </c>
      <c r="E229" s="75" t="s">
        <v>329</v>
      </c>
      <c r="F229" s="251">
        <f>'Прил.4_форма-6-ПЛАНналич.возм'!F230</f>
        <v>0.11070000000000001</v>
      </c>
      <c r="G229" s="76"/>
      <c r="H229" s="76">
        <f t="shared" si="18"/>
        <v>0.11070000000000001</v>
      </c>
    </row>
    <row r="230" spans="1:8" ht="30" hidden="1" customHeight="1" x14ac:dyDescent="0.2">
      <c r="A230" s="74">
        <v>8</v>
      </c>
      <c r="B230" s="637"/>
      <c r="C230" s="75" t="s">
        <v>384</v>
      </c>
      <c r="D230" s="75" t="str">
        <f t="shared" si="19"/>
        <v>ООО "РАМА"</v>
      </c>
      <c r="E230" s="75" t="s">
        <v>329</v>
      </c>
      <c r="F230" s="251">
        <f>'Прил.4_форма-6-ПЛАНналич.возм'!F231</f>
        <v>8.2000000000000007E-3</v>
      </c>
      <c r="G230" s="76"/>
      <c r="H230" s="76">
        <f t="shared" si="18"/>
        <v>8.2000000000000007E-3</v>
      </c>
    </row>
    <row r="231" spans="1:8" ht="30" hidden="1" customHeight="1" x14ac:dyDescent="0.2">
      <c r="A231" s="74">
        <v>9</v>
      </c>
      <c r="B231" s="637"/>
      <c r="C231" s="75" t="s">
        <v>447</v>
      </c>
      <c r="D231" s="75" t="str">
        <f t="shared" si="19"/>
        <v>ООО "Промсырье"</v>
      </c>
      <c r="E231" s="75" t="s">
        <v>329</v>
      </c>
      <c r="F231" s="251">
        <f>'Прил.4_форма-6-ПЛАНналич.возм'!F232</f>
        <v>1.2E-2</v>
      </c>
      <c r="G231" s="76"/>
      <c r="H231" s="76">
        <f t="shared" si="18"/>
        <v>1.2E-2</v>
      </c>
    </row>
    <row r="232" spans="1:8" ht="30" hidden="1" customHeight="1" x14ac:dyDescent="0.2">
      <c r="A232" s="74">
        <v>10</v>
      </c>
      <c r="B232" s="637"/>
      <c r="C232" s="75" t="s">
        <v>491</v>
      </c>
      <c r="D232" s="75" t="str">
        <f t="shared" si="19"/>
        <v>ИП Климцова А.В.</v>
      </c>
      <c r="E232" s="75" t="s">
        <v>329</v>
      </c>
      <c r="F232" s="251">
        <f>'Прил.4_форма-6-ПЛАНналич.возм'!F233</f>
        <v>0</v>
      </c>
      <c r="G232" s="76"/>
      <c r="H232" s="76">
        <f t="shared" si="18"/>
        <v>0</v>
      </c>
    </row>
    <row r="233" spans="1:8" ht="30" hidden="1" customHeight="1" x14ac:dyDescent="0.2">
      <c r="A233" s="74">
        <v>11</v>
      </c>
      <c r="B233" s="637"/>
      <c r="C233" s="75" t="s">
        <v>188</v>
      </c>
      <c r="D233" s="75" t="str">
        <f t="shared" si="19"/>
        <v>ООО "Лизард"</v>
      </c>
      <c r="E233" s="75" t="s">
        <v>329</v>
      </c>
      <c r="F233" s="251">
        <f>'Прил.4_форма-6-ПЛАНналич.возм'!F234</f>
        <v>0</v>
      </c>
      <c r="G233" s="76"/>
      <c r="H233" s="76">
        <f t="shared" si="18"/>
        <v>0</v>
      </c>
    </row>
    <row r="234" spans="1:8" ht="56.25" hidden="1" customHeight="1" x14ac:dyDescent="0.2">
      <c r="A234" s="74">
        <v>12</v>
      </c>
      <c r="B234" s="638"/>
      <c r="C234" s="75" t="s">
        <v>189</v>
      </c>
      <c r="D234" s="75" t="str">
        <f t="shared" si="19"/>
        <v>ООО "Научно-производственный центр гидроавтоматики"</v>
      </c>
      <c r="E234" s="75" t="s">
        <v>329</v>
      </c>
      <c r="F234" s="251">
        <f>'Прил.4_форма-6-ПЛАНналич.возм'!F235</f>
        <v>0</v>
      </c>
      <c r="G234" s="76"/>
      <c r="H234" s="76">
        <f t="shared" si="18"/>
        <v>0</v>
      </c>
    </row>
    <row r="235" spans="1:8" hidden="1" x14ac:dyDescent="0.3">
      <c r="H235" s="49" t="s">
        <v>141</v>
      </c>
    </row>
    <row r="236" spans="1:8" hidden="1" x14ac:dyDescent="0.3">
      <c r="H236" s="48" t="s">
        <v>110</v>
      </c>
    </row>
    <row r="237" spans="1:8" ht="12.75" hidden="1" customHeight="1" x14ac:dyDescent="0.3">
      <c r="H237" s="12" t="s">
        <v>182</v>
      </c>
    </row>
    <row r="238" spans="1:8" hidden="1" x14ac:dyDescent="0.3"/>
    <row r="239" spans="1:8" ht="20.25" hidden="1" x14ac:dyDescent="0.3">
      <c r="A239" s="641" t="s">
        <v>324</v>
      </c>
      <c r="B239" s="641"/>
      <c r="C239" s="641"/>
      <c r="D239" s="641"/>
      <c r="E239" s="641"/>
      <c r="F239" s="641"/>
      <c r="G239" s="641"/>
      <c r="H239" s="641"/>
    </row>
    <row r="240" spans="1:8" ht="20.25" hidden="1" x14ac:dyDescent="0.3">
      <c r="A240" s="121"/>
      <c r="B240" s="121"/>
      <c r="C240" s="122"/>
      <c r="D240" s="123" t="s">
        <v>325</v>
      </c>
      <c r="E240" s="115" t="s">
        <v>185</v>
      </c>
      <c r="F240" s="109"/>
      <c r="G240" s="121"/>
      <c r="H240" s="121"/>
    </row>
    <row r="241" spans="1:13" hidden="1" x14ac:dyDescent="0.3">
      <c r="A241" s="108"/>
      <c r="B241" s="108"/>
      <c r="C241" s="777"/>
      <c r="D241" s="777"/>
      <c r="E241" s="113" t="s">
        <v>13</v>
      </c>
      <c r="F241" s="109"/>
      <c r="G241" s="108"/>
      <c r="H241" s="108"/>
    </row>
    <row r="242" spans="1:13" hidden="1" x14ac:dyDescent="0.3">
      <c r="A242" s="108"/>
      <c r="B242" s="108"/>
      <c r="C242" s="777"/>
      <c r="D242" s="777"/>
      <c r="E242" s="80" t="s">
        <v>187</v>
      </c>
      <c r="F242" s="109"/>
      <c r="G242" s="108"/>
      <c r="H242" s="108"/>
    </row>
    <row r="243" spans="1:13" hidden="1" x14ac:dyDescent="0.3">
      <c r="A243" s="108"/>
      <c r="B243" s="108"/>
      <c r="C243" s="777"/>
      <c r="D243" s="80"/>
      <c r="E243" s="108"/>
      <c r="F243" s="109"/>
      <c r="G243" s="108"/>
      <c r="H243" s="108"/>
    </row>
    <row r="244" spans="1:13" hidden="1" x14ac:dyDescent="0.3">
      <c r="A244" s="108"/>
      <c r="B244" s="108"/>
      <c r="C244" s="777"/>
      <c r="D244" s="510" t="s">
        <v>340</v>
      </c>
      <c r="E244" s="120" t="s">
        <v>387</v>
      </c>
      <c r="F244" s="142" t="s">
        <v>511</v>
      </c>
      <c r="G244" s="108"/>
      <c r="H244" s="108"/>
    </row>
    <row r="245" spans="1:13" hidden="1" x14ac:dyDescent="0.3">
      <c r="B245" s="111"/>
      <c r="D245" s="111"/>
      <c r="E245" s="111"/>
      <c r="F245" s="142"/>
      <c r="G245" s="111"/>
      <c r="I245" s="111"/>
      <c r="J245" s="111"/>
      <c r="K245" s="112"/>
      <c r="L245" s="112"/>
      <c r="M245" s="112"/>
    </row>
    <row r="246" spans="1:13" s="119" customFormat="1" ht="37.5" hidden="1" customHeight="1" x14ac:dyDescent="0.2">
      <c r="A246" s="642" t="s">
        <v>521</v>
      </c>
      <c r="B246" s="642"/>
      <c r="C246" s="642"/>
      <c r="D246" s="642"/>
      <c r="E246" s="642"/>
      <c r="F246" s="642"/>
      <c r="G246" s="642"/>
      <c r="H246" s="642"/>
    </row>
    <row r="247" spans="1:13" ht="81.75" hidden="1" customHeight="1" x14ac:dyDescent="0.2">
      <c r="A247" s="72" t="s">
        <v>176</v>
      </c>
      <c r="B247" s="72" t="s">
        <v>327</v>
      </c>
      <c r="C247" s="72" t="s">
        <v>328</v>
      </c>
      <c r="D247" s="72" t="s">
        <v>177</v>
      </c>
      <c r="E247" s="72" t="s">
        <v>333</v>
      </c>
      <c r="F247" s="249" t="s">
        <v>332</v>
      </c>
      <c r="G247" s="72" t="s">
        <v>331</v>
      </c>
      <c r="H247" s="72" t="s">
        <v>330</v>
      </c>
    </row>
    <row r="248" spans="1:13" hidden="1" x14ac:dyDescent="0.2">
      <c r="A248" s="73"/>
      <c r="B248" s="73">
        <v>1</v>
      </c>
      <c r="C248" s="73">
        <v>2</v>
      </c>
      <c r="D248" s="73">
        <v>3</v>
      </c>
      <c r="E248" s="73">
        <v>4</v>
      </c>
      <c r="F248" s="250">
        <v>5</v>
      </c>
      <c r="G248" s="73">
        <v>6</v>
      </c>
      <c r="H248" s="73">
        <v>7</v>
      </c>
    </row>
    <row r="249" spans="1:13" ht="30" hidden="1" customHeight="1" x14ac:dyDescent="0.2">
      <c r="A249" s="74">
        <v>1</v>
      </c>
      <c r="B249" s="636" t="s">
        <v>385</v>
      </c>
      <c r="C249" s="75" t="s">
        <v>178</v>
      </c>
      <c r="D249" s="75" t="s">
        <v>178</v>
      </c>
      <c r="E249" s="75" t="s">
        <v>329</v>
      </c>
      <c r="F249" s="251">
        <f>'Прил.4_форма-6-ПЛАНналич.возм'!F250</f>
        <v>0.45</v>
      </c>
      <c r="G249" s="76"/>
      <c r="H249" s="76">
        <f>F249-G249</f>
        <v>0.45</v>
      </c>
    </row>
    <row r="250" spans="1:13" ht="30" hidden="1" customHeight="1" x14ac:dyDescent="0.2">
      <c r="A250" s="74">
        <v>2</v>
      </c>
      <c r="B250" s="637"/>
      <c r="C250" s="75" t="s">
        <v>179</v>
      </c>
      <c r="D250" s="75" t="s">
        <v>179</v>
      </c>
      <c r="E250" s="75" t="s">
        <v>329</v>
      </c>
      <c r="F250" s="251">
        <f>'Прил.4_форма-6-ПЛАНналич.возм'!F251</f>
        <v>0.25</v>
      </c>
      <c r="G250" s="76"/>
      <c r="H250" s="76">
        <f t="shared" ref="H250:H260" si="20">F250-G250</f>
        <v>0.25</v>
      </c>
    </row>
    <row r="251" spans="1:13" ht="30" hidden="1" customHeight="1" x14ac:dyDescent="0.2">
      <c r="A251" s="74">
        <v>3</v>
      </c>
      <c r="B251" s="637"/>
      <c r="C251" s="75" t="s">
        <v>184</v>
      </c>
      <c r="D251" s="75" t="str">
        <f t="shared" ref="D251:D260" si="21">C251</f>
        <v>ООО "КРУГ"</v>
      </c>
      <c r="E251" s="75" t="s">
        <v>329</v>
      </c>
      <c r="F251" s="251">
        <f>'Прил.4_форма-6-ПЛАНналич.возм'!F252</f>
        <v>5.2912000000000001E-2</v>
      </c>
      <c r="G251" s="76"/>
      <c r="H251" s="76">
        <f t="shared" si="20"/>
        <v>5.2912000000000001E-2</v>
      </c>
    </row>
    <row r="252" spans="1:13" ht="30" hidden="1" customHeight="1" x14ac:dyDescent="0.2">
      <c r="A252" s="74">
        <v>4</v>
      </c>
      <c r="B252" s="637"/>
      <c r="C252" s="75" t="s">
        <v>183</v>
      </c>
      <c r="D252" s="75" t="str">
        <f t="shared" si="21"/>
        <v>ИП Первухин Л.В.</v>
      </c>
      <c r="E252" s="75" t="s">
        <v>329</v>
      </c>
      <c r="F252" s="251">
        <f>'Прил.4_форма-6-ПЛАНналич.возм'!F253</f>
        <v>0.01</v>
      </c>
      <c r="G252" s="76"/>
      <c r="H252" s="76">
        <f t="shared" si="20"/>
        <v>0.01</v>
      </c>
    </row>
    <row r="253" spans="1:13" ht="30" hidden="1" customHeight="1" x14ac:dyDescent="0.2">
      <c r="A253" s="74">
        <v>5</v>
      </c>
      <c r="B253" s="637"/>
      <c r="C253" s="75" t="s">
        <v>180</v>
      </c>
      <c r="D253" s="75" t="str">
        <f t="shared" si="21"/>
        <v>АО "ТНН"</v>
      </c>
      <c r="E253" s="75" t="s">
        <v>329</v>
      </c>
      <c r="F253" s="251">
        <f>'Прил.4_форма-6-ПЛАНналич.возм'!F254</f>
        <v>0.04</v>
      </c>
      <c r="G253" s="643"/>
      <c r="H253" s="643">
        <f t="shared" si="20"/>
        <v>0.04</v>
      </c>
    </row>
    <row r="254" spans="1:13" ht="30" hidden="1" customHeight="1" x14ac:dyDescent="0.2">
      <c r="A254" s="74">
        <v>6</v>
      </c>
      <c r="B254" s="637"/>
      <c r="C254" s="75" t="s">
        <v>180</v>
      </c>
      <c r="D254" s="75" t="str">
        <f>C254</f>
        <v>АО "ТНН"</v>
      </c>
      <c r="E254" s="75" t="s">
        <v>329</v>
      </c>
      <c r="F254" s="251">
        <f>'Прил.4_форма-6-ПЛАНналич.возм'!F255</f>
        <v>1.4999999999999999E-2</v>
      </c>
      <c r="G254" s="644"/>
      <c r="H254" s="644"/>
    </row>
    <row r="255" spans="1:13" ht="30" hidden="1" customHeight="1" x14ac:dyDescent="0.2">
      <c r="A255" s="74">
        <v>7</v>
      </c>
      <c r="B255" s="637"/>
      <c r="C255" s="75" t="s">
        <v>181</v>
      </c>
      <c r="D255" s="75" t="str">
        <f t="shared" si="21"/>
        <v>АО "РЭД"</v>
      </c>
      <c r="E255" s="75" t="s">
        <v>329</v>
      </c>
      <c r="F255" s="251">
        <f>'Прил.4_форма-6-ПЛАНналич.возм'!F256</f>
        <v>0.29516999999999999</v>
      </c>
      <c r="G255" s="76"/>
      <c r="H255" s="76">
        <f t="shared" si="20"/>
        <v>0.29516999999999999</v>
      </c>
    </row>
    <row r="256" spans="1:13" ht="30" hidden="1" customHeight="1" x14ac:dyDescent="0.2">
      <c r="A256" s="74">
        <v>8</v>
      </c>
      <c r="B256" s="637"/>
      <c r="C256" s="75" t="s">
        <v>384</v>
      </c>
      <c r="D256" s="75" t="str">
        <f t="shared" si="21"/>
        <v>ООО "РАМА"</v>
      </c>
      <c r="E256" s="75" t="s">
        <v>329</v>
      </c>
      <c r="F256" s="251">
        <f>'Прил.4_форма-6-ПЛАНналич.возм'!F257</f>
        <v>1.72E-2</v>
      </c>
      <c r="G256" s="76"/>
      <c r="H256" s="76">
        <f t="shared" si="20"/>
        <v>1.72E-2</v>
      </c>
    </row>
    <row r="257" spans="1:13" ht="30" hidden="1" customHeight="1" x14ac:dyDescent="0.2">
      <c r="A257" s="74">
        <v>9</v>
      </c>
      <c r="B257" s="637"/>
      <c r="C257" s="75" t="s">
        <v>447</v>
      </c>
      <c r="D257" s="75" t="str">
        <f t="shared" si="21"/>
        <v>ООО "Промсырье"</v>
      </c>
      <c r="E257" s="75" t="s">
        <v>329</v>
      </c>
      <c r="F257" s="251">
        <f>'Прил.4_форма-6-ПЛАНналич.возм'!F258</f>
        <v>8.0000000000000002E-3</v>
      </c>
      <c r="G257" s="76"/>
      <c r="H257" s="76">
        <f t="shared" si="20"/>
        <v>8.0000000000000002E-3</v>
      </c>
    </row>
    <row r="258" spans="1:13" ht="30" hidden="1" customHeight="1" x14ac:dyDescent="0.2">
      <c r="A258" s="74">
        <v>10</v>
      </c>
      <c r="B258" s="637"/>
      <c r="C258" s="75" t="s">
        <v>491</v>
      </c>
      <c r="D258" s="75" t="str">
        <f t="shared" si="21"/>
        <v>ИП Климцова А.В.</v>
      </c>
      <c r="E258" s="75" t="s">
        <v>329</v>
      </c>
      <c r="F258" s="251">
        <f>'Прил.4_форма-6-ПЛАНналич.возм'!F259</f>
        <v>0</v>
      </c>
      <c r="G258" s="76"/>
      <c r="H258" s="76">
        <f t="shared" si="20"/>
        <v>0</v>
      </c>
    </row>
    <row r="259" spans="1:13" ht="30" hidden="1" customHeight="1" x14ac:dyDescent="0.2">
      <c r="A259" s="74">
        <v>11</v>
      </c>
      <c r="B259" s="637"/>
      <c r="C259" s="75" t="s">
        <v>188</v>
      </c>
      <c r="D259" s="75" t="str">
        <f t="shared" si="21"/>
        <v>ООО "Лизард"</v>
      </c>
      <c r="E259" s="75" t="s">
        <v>329</v>
      </c>
      <c r="F259" s="251">
        <f>'Прил.4_форма-6-ПЛАНналич.возм'!F260</f>
        <v>0</v>
      </c>
      <c r="G259" s="76"/>
      <c r="H259" s="76">
        <f t="shared" si="20"/>
        <v>0</v>
      </c>
      <c r="M259" t="s">
        <v>191</v>
      </c>
    </row>
    <row r="260" spans="1:13" ht="56.25" hidden="1" customHeight="1" x14ac:dyDescent="0.2">
      <c r="A260" s="74">
        <v>12</v>
      </c>
      <c r="B260" s="638"/>
      <c r="C260" s="75" t="s">
        <v>189</v>
      </c>
      <c r="D260" s="75" t="str">
        <f t="shared" si="21"/>
        <v>ООО "Научно-производственный центр гидроавтоматики"</v>
      </c>
      <c r="E260" s="75" t="s">
        <v>329</v>
      </c>
      <c r="F260" s="251">
        <f>'Прил.4_форма-6-ПЛАНналич.возм'!F261</f>
        <v>0</v>
      </c>
      <c r="G260" s="76"/>
      <c r="H260" s="76">
        <f t="shared" si="20"/>
        <v>0</v>
      </c>
    </row>
    <row r="261" spans="1:13" hidden="1" x14ac:dyDescent="0.3">
      <c r="H261" s="49" t="s">
        <v>141</v>
      </c>
    </row>
    <row r="262" spans="1:13" hidden="1" x14ac:dyDescent="0.3">
      <c r="H262" s="48" t="s">
        <v>110</v>
      </c>
    </row>
    <row r="263" spans="1:13" ht="12.75" hidden="1" customHeight="1" x14ac:dyDescent="0.3">
      <c r="H263" s="12" t="s">
        <v>182</v>
      </c>
    </row>
    <row r="264" spans="1:13" hidden="1" x14ac:dyDescent="0.3"/>
    <row r="265" spans="1:13" ht="20.25" hidden="1" x14ac:dyDescent="0.3">
      <c r="A265" s="641" t="s">
        <v>324</v>
      </c>
      <c r="B265" s="641"/>
      <c r="C265" s="641"/>
      <c r="D265" s="641"/>
      <c r="E265" s="641"/>
      <c r="F265" s="641"/>
      <c r="G265" s="641"/>
      <c r="H265" s="641"/>
    </row>
    <row r="266" spans="1:13" ht="20.25" hidden="1" x14ac:dyDescent="0.3">
      <c r="A266" s="121"/>
      <c r="B266" s="121"/>
      <c r="C266" s="122"/>
      <c r="D266" s="123" t="s">
        <v>325</v>
      </c>
      <c r="E266" s="115" t="s">
        <v>185</v>
      </c>
      <c r="F266" s="109"/>
      <c r="G266" s="121"/>
      <c r="H266" s="121"/>
    </row>
    <row r="267" spans="1:13" hidden="1" x14ac:dyDescent="0.3">
      <c r="A267" s="108"/>
      <c r="B267" s="108"/>
      <c r="C267" s="777"/>
      <c r="D267" s="777"/>
      <c r="E267" s="113" t="s">
        <v>13</v>
      </c>
      <c r="F267" s="109"/>
      <c r="G267" s="108"/>
      <c r="H267" s="108"/>
    </row>
    <row r="268" spans="1:13" hidden="1" x14ac:dyDescent="0.3">
      <c r="A268" s="108"/>
      <c r="B268" s="108"/>
      <c r="C268" s="777"/>
      <c r="D268" s="777"/>
      <c r="E268" s="80" t="s">
        <v>187</v>
      </c>
      <c r="F268" s="109"/>
      <c r="G268" s="108"/>
      <c r="H268" s="108"/>
    </row>
    <row r="269" spans="1:13" hidden="1" x14ac:dyDescent="0.3">
      <c r="A269" s="108"/>
      <c r="B269" s="108"/>
      <c r="C269" s="777"/>
      <c r="D269" s="80"/>
      <c r="E269" s="108"/>
      <c r="F269" s="109"/>
      <c r="G269" s="108"/>
      <c r="H269" s="108"/>
    </row>
    <row r="270" spans="1:13" hidden="1" x14ac:dyDescent="0.3">
      <c r="A270" s="108"/>
      <c r="B270" s="108"/>
      <c r="C270" s="777"/>
      <c r="D270" s="510" t="s">
        <v>340</v>
      </c>
      <c r="E270" s="120" t="s">
        <v>388</v>
      </c>
      <c r="F270" s="142" t="s">
        <v>511</v>
      </c>
      <c r="G270" s="108"/>
      <c r="H270" s="108"/>
    </row>
    <row r="271" spans="1:13" hidden="1" x14ac:dyDescent="0.3">
      <c r="B271" s="111"/>
      <c r="D271" s="111"/>
      <c r="E271" s="111"/>
      <c r="F271" s="142"/>
      <c r="G271" s="111"/>
      <c r="I271" s="111"/>
      <c r="J271" s="111"/>
      <c r="K271" s="112"/>
      <c r="L271" s="112"/>
      <c r="M271" s="112"/>
    </row>
    <row r="272" spans="1:13" s="119" customFormat="1" ht="37.5" hidden="1" customHeight="1" x14ac:dyDescent="0.2">
      <c r="A272" s="642" t="s">
        <v>526</v>
      </c>
      <c r="B272" s="642"/>
      <c r="C272" s="642"/>
      <c r="D272" s="642"/>
      <c r="E272" s="642"/>
      <c r="F272" s="642"/>
      <c r="G272" s="642"/>
      <c r="H272" s="642"/>
    </row>
    <row r="273" spans="1:13" ht="83.25" hidden="1" customHeight="1" x14ac:dyDescent="0.2">
      <c r="A273" s="72" t="s">
        <v>176</v>
      </c>
      <c r="B273" s="72" t="s">
        <v>327</v>
      </c>
      <c r="C273" s="72" t="s">
        <v>328</v>
      </c>
      <c r="D273" s="72" t="s">
        <v>177</v>
      </c>
      <c r="E273" s="72" t="s">
        <v>333</v>
      </c>
      <c r="F273" s="249" t="s">
        <v>332</v>
      </c>
      <c r="G273" s="72" t="s">
        <v>331</v>
      </c>
      <c r="H273" s="72" t="s">
        <v>330</v>
      </c>
    </row>
    <row r="274" spans="1:13" hidden="1" x14ac:dyDescent="0.2">
      <c r="A274" s="73"/>
      <c r="B274" s="73">
        <v>1</v>
      </c>
      <c r="C274" s="73">
        <v>2</v>
      </c>
      <c r="D274" s="73">
        <v>3</v>
      </c>
      <c r="E274" s="73">
        <v>4</v>
      </c>
      <c r="F274" s="250">
        <v>5</v>
      </c>
      <c r="G274" s="73">
        <v>6</v>
      </c>
      <c r="H274" s="73">
        <v>7</v>
      </c>
    </row>
    <row r="275" spans="1:13" ht="30" hidden="1" customHeight="1" x14ac:dyDescent="0.2">
      <c r="A275" s="74">
        <v>1</v>
      </c>
      <c r="B275" s="636" t="s">
        <v>385</v>
      </c>
      <c r="C275" s="75" t="s">
        <v>178</v>
      </c>
      <c r="D275" s="75" t="s">
        <v>178</v>
      </c>
      <c r="E275" s="75" t="s">
        <v>329</v>
      </c>
      <c r="F275" s="251">
        <f>'Прил.4_форма-6-ПЛАНналич.возм'!F276</f>
        <v>0.7</v>
      </c>
      <c r="G275" s="76"/>
      <c r="H275" s="76">
        <f>F275-G275</f>
        <v>0.7</v>
      </c>
    </row>
    <row r="276" spans="1:13" ht="30" hidden="1" customHeight="1" x14ac:dyDescent="0.2">
      <c r="A276" s="74">
        <v>2</v>
      </c>
      <c r="B276" s="637"/>
      <c r="C276" s="75" t="s">
        <v>179</v>
      </c>
      <c r="D276" s="75" t="s">
        <v>179</v>
      </c>
      <c r="E276" s="75" t="s">
        <v>329</v>
      </c>
      <c r="F276" s="251">
        <f>'Прил.4_форма-6-ПЛАНналич.возм'!F277</f>
        <v>0.27500000000000002</v>
      </c>
      <c r="G276" s="76"/>
      <c r="H276" s="76">
        <f t="shared" ref="H276:H286" si="22">F276-G276</f>
        <v>0.27500000000000002</v>
      </c>
    </row>
    <row r="277" spans="1:13" ht="30" hidden="1" customHeight="1" x14ac:dyDescent="0.2">
      <c r="A277" s="74">
        <v>3</v>
      </c>
      <c r="B277" s="637"/>
      <c r="C277" s="75" t="s">
        <v>184</v>
      </c>
      <c r="D277" s="75" t="str">
        <f t="shared" ref="D277:D286" si="23">C277</f>
        <v>ООО "КРУГ"</v>
      </c>
      <c r="E277" s="75" t="s">
        <v>329</v>
      </c>
      <c r="F277" s="251">
        <f>'Прил.4_форма-6-ПЛАНналич.возм'!F278</f>
        <v>1.1115E-2</v>
      </c>
      <c r="G277" s="76"/>
      <c r="H277" s="76">
        <f t="shared" si="22"/>
        <v>1.1115E-2</v>
      </c>
    </row>
    <row r="278" spans="1:13" ht="30" hidden="1" customHeight="1" x14ac:dyDescent="0.2">
      <c r="A278" s="74">
        <v>4</v>
      </c>
      <c r="B278" s="637"/>
      <c r="C278" s="75" t="s">
        <v>183</v>
      </c>
      <c r="D278" s="75" t="str">
        <f t="shared" si="23"/>
        <v>ИП Первухин Л.В.</v>
      </c>
      <c r="E278" s="75" t="s">
        <v>329</v>
      </c>
      <c r="F278" s="251">
        <f>'Прил.4_форма-6-ПЛАНналич.возм'!F279</f>
        <v>0.01</v>
      </c>
      <c r="G278" s="76"/>
      <c r="H278" s="76">
        <f t="shared" si="22"/>
        <v>0.01</v>
      </c>
    </row>
    <row r="279" spans="1:13" ht="30" hidden="1" customHeight="1" x14ac:dyDescent="0.2">
      <c r="A279" s="74">
        <v>5</v>
      </c>
      <c r="B279" s="637"/>
      <c r="C279" s="75" t="s">
        <v>180</v>
      </c>
      <c r="D279" s="75" t="str">
        <f t="shared" si="23"/>
        <v>АО "ТНН"</v>
      </c>
      <c r="E279" s="75" t="s">
        <v>329</v>
      </c>
      <c r="F279" s="251">
        <f>'Прил.4_форма-6-ПЛАНналич.возм'!F280</f>
        <v>0.08</v>
      </c>
      <c r="G279" s="643"/>
      <c r="H279" s="643">
        <f t="shared" si="22"/>
        <v>0.08</v>
      </c>
    </row>
    <row r="280" spans="1:13" ht="30" hidden="1" customHeight="1" x14ac:dyDescent="0.2">
      <c r="A280" s="74">
        <v>6</v>
      </c>
      <c r="B280" s="637"/>
      <c r="C280" s="75" t="s">
        <v>180</v>
      </c>
      <c r="D280" s="75" t="str">
        <f>C280</f>
        <v>АО "ТНН"</v>
      </c>
      <c r="E280" s="75" t="s">
        <v>329</v>
      </c>
      <c r="F280" s="251">
        <f>'Прил.4_форма-6-ПЛАНналич.возм'!F281</f>
        <v>0.02</v>
      </c>
      <c r="G280" s="644"/>
      <c r="H280" s="644"/>
    </row>
    <row r="281" spans="1:13" ht="30" hidden="1" customHeight="1" x14ac:dyDescent="0.2">
      <c r="A281" s="74">
        <v>7</v>
      </c>
      <c r="B281" s="637"/>
      <c r="C281" s="75" t="s">
        <v>181</v>
      </c>
      <c r="D281" s="75" t="str">
        <f t="shared" si="23"/>
        <v>АО "РЭД"</v>
      </c>
      <c r="E281" s="75" t="s">
        <v>329</v>
      </c>
      <c r="F281" s="251">
        <f>'Прил.4_форма-6-ПЛАНналич.возм'!F282</f>
        <v>0.47954999999999998</v>
      </c>
      <c r="G281" s="76"/>
      <c r="H281" s="76">
        <f t="shared" si="22"/>
        <v>0.47954999999999998</v>
      </c>
    </row>
    <row r="282" spans="1:13" ht="30" hidden="1" customHeight="1" x14ac:dyDescent="0.2">
      <c r="A282" s="74">
        <v>8</v>
      </c>
      <c r="B282" s="637"/>
      <c r="C282" s="75" t="s">
        <v>384</v>
      </c>
      <c r="D282" s="75" t="str">
        <f t="shared" si="23"/>
        <v>ООО "РАМА"</v>
      </c>
      <c r="E282" s="75" t="s">
        <v>329</v>
      </c>
      <c r="F282" s="251">
        <f>'Прил.4_форма-6-ПЛАНналич.возм'!F283</f>
        <v>2.7199999999999998E-2</v>
      </c>
      <c r="G282" s="76"/>
      <c r="H282" s="76">
        <f t="shared" si="22"/>
        <v>2.7199999999999998E-2</v>
      </c>
    </row>
    <row r="283" spans="1:13" ht="30" hidden="1" customHeight="1" x14ac:dyDescent="0.2">
      <c r="A283" s="74">
        <v>9</v>
      </c>
      <c r="B283" s="637"/>
      <c r="C283" s="75" t="s">
        <v>447</v>
      </c>
      <c r="D283" s="75" t="str">
        <f t="shared" si="23"/>
        <v>ООО "Промсырье"</v>
      </c>
      <c r="E283" s="75" t="s">
        <v>329</v>
      </c>
      <c r="F283" s="251">
        <f>'Прил.4_форма-6-ПЛАНналич.возм'!F284</f>
        <v>8.9999999999999993E-3</v>
      </c>
      <c r="G283" s="76"/>
      <c r="H283" s="76">
        <f t="shared" si="22"/>
        <v>8.9999999999999993E-3</v>
      </c>
    </row>
    <row r="284" spans="1:13" ht="30" hidden="1" customHeight="1" x14ac:dyDescent="0.2">
      <c r="A284" s="74">
        <v>10</v>
      </c>
      <c r="B284" s="637"/>
      <c r="C284" s="75" t="s">
        <v>491</v>
      </c>
      <c r="D284" s="75" t="str">
        <f t="shared" si="23"/>
        <v>ИП Климцова А.В.</v>
      </c>
      <c r="E284" s="75" t="s">
        <v>329</v>
      </c>
      <c r="F284" s="251">
        <f>'Прил.4_форма-6-ПЛАНналич.возм'!F285</f>
        <v>0</v>
      </c>
      <c r="G284" s="76"/>
      <c r="H284" s="76">
        <f t="shared" si="22"/>
        <v>0</v>
      </c>
    </row>
    <row r="285" spans="1:13" ht="30" hidden="1" customHeight="1" x14ac:dyDescent="0.2">
      <c r="A285" s="74">
        <v>11</v>
      </c>
      <c r="B285" s="637"/>
      <c r="C285" s="75" t="s">
        <v>188</v>
      </c>
      <c r="D285" s="75" t="str">
        <f t="shared" si="23"/>
        <v>ООО "Лизард"</v>
      </c>
      <c r="E285" s="75" t="s">
        <v>329</v>
      </c>
      <c r="F285" s="251">
        <f>'Прил.4_форма-6-ПЛАНналич.возм'!F286</f>
        <v>0</v>
      </c>
      <c r="G285" s="76"/>
      <c r="H285" s="76">
        <f t="shared" si="22"/>
        <v>0</v>
      </c>
      <c r="M285" t="s">
        <v>191</v>
      </c>
    </row>
    <row r="286" spans="1:13" ht="56.25" hidden="1" customHeight="1" x14ac:dyDescent="0.2">
      <c r="A286" s="74">
        <v>12</v>
      </c>
      <c r="B286" s="638"/>
      <c r="C286" s="75" t="s">
        <v>189</v>
      </c>
      <c r="D286" s="75" t="str">
        <f t="shared" si="23"/>
        <v>ООО "Научно-производственный центр гидроавтоматики"</v>
      </c>
      <c r="E286" s="75" t="s">
        <v>329</v>
      </c>
      <c r="F286" s="251">
        <f>'Прил.4_форма-6-ПЛАНналич.возм'!F287</f>
        <v>0</v>
      </c>
      <c r="G286" s="76"/>
      <c r="H286" s="76">
        <f t="shared" si="22"/>
        <v>0</v>
      </c>
    </row>
    <row r="287" spans="1:13" hidden="1" x14ac:dyDescent="0.3">
      <c r="H287" s="49" t="s">
        <v>141</v>
      </c>
    </row>
    <row r="288" spans="1:13" hidden="1" x14ac:dyDescent="0.3">
      <c r="H288" s="48" t="s">
        <v>110</v>
      </c>
    </row>
    <row r="289" spans="1:13" ht="12.75" hidden="1" customHeight="1" x14ac:dyDescent="0.3">
      <c r="H289" s="12" t="s">
        <v>182</v>
      </c>
    </row>
    <row r="290" spans="1:13" hidden="1" x14ac:dyDescent="0.3"/>
    <row r="291" spans="1:13" ht="20.25" hidden="1" x14ac:dyDescent="0.3">
      <c r="A291" s="641" t="s">
        <v>324</v>
      </c>
      <c r="B291" s="641"/>
      <c r="C291" s="641"/>
      <c r="D291" s="641"/>
      <c r="E291" s="641"/>
      <c r="F291" s="641"/>
      <c r="G291" s="641"/>
      <c r="H291" s="641"/>
    </row>
    <row r="292" spans="1:13" ht="20.25" hidden="1" x14ac:dyDescent="0.3">
      <c r="A292" s="121"/>
      <c r="B292" s="121"/>
      <c r="C292" s="122"/>
      <c r="D292" s="123" t="s">
        <v>325</v>
      </c>
      <c r="E292" s="115" t="s">
        <v>185</v>
      </c>
      <c r="F292" s="109"/>
      <c r="G292" s="121"/>
      <c r="H292" s="121"/>
    </row>
    <row r="293" spans="1:13" hidden="1" x14ac:dyDescent="0.3">
      <c r="A293" s="108"/>
      <c r="B293" s="108"/>
      <c r="C293" s="777"/>
      <c r="D293" s="777"/>
      <c r="E293" s="113" t="s">
        <v>13</v>
      </c>
      <c r="F293" s="109"/>
      <c r="G293" s="108"/>
      <c r="H293" s="108"/>
    </row>
    <row r="294" spans="1:13" hidden="1" x14ac:dyDescent="0.3">
      <c r="A294" s="108"/>
      <c r="B294" s="108"/>
      <c r="C294" s="777"/>
      <c r="D294" s="777"/>
      <c r="E294" s="80" t="s">
        <v>187</v>
      </c>
      <c r="F294" s="109"/>
      <c r="G294" s="108"/>
      <c r="H294" s="108"/>
    </row>
    <row r="295" spans="1:13" hidden="1" x14ac:dyDescent="0.3">
      <c r="A295" s="108"/>
      <c r="B295" s="108"/>
      <c r="C295" s="777"/>
      <c r="D295" s="80"/>
      <c r="E295" s="108"/>
      <c r="F295" s="109"/>
      <c r="G295" s="108"/>
      <c r="H295" s="108"/>
    </row>
    <row r="296" spans="1:13" hidden="1" x14ac:dyDescent="0.3">
      <c r="A296" s="108"/>
      <c r="B296" s="108"/>
      <c r="C296" s="777"/>
      <c r="D296" s="510" t="s">
        <v>340</v>
      </c>
      <c r="E296" s="120" t="s">
        <v>389</v>
      </c>
      <c r="F296" s="142" t="s">
        <v>511</v>
      </c>
      <c r="G296" s="108"/>
      <c r="H296" s="108"/>
    </row>
    <row r="297" spans="1:13" hidden="1" x14ac:dyDescent="0.3">
      <c r="B297" s="111"/>
      <c r="D297" s="111"/>
      <c r="E297" s="111"/>
      <c r="F297" s="142"/>
      <c r="G297" s="111"/>
      <c r="I297" s="111"/>
      <c r="J297" s="111"/>
      <c r="K297" s="112"/>
      <c r="L297" s="112"/>
      <c r="M297" s="112"/>
    </row>
    <row r="298" spans="1:13" s="119" customFormat="1" ht="36.75" hidden="1" customHeight="1" x14ac:dyDescent="0.2">
      <c r="A298" s="642" t="s">
        <v>523</v>
      </c>
      <c r="B298" s="642"/>
      <c r="C298" s="642"/>
      <c r="D298" s="642"/>
      <c r="E298" s="642"/>
      <c r="F298" s="642"/>
      <c r="G298" s="642"/>
      <c r="H298" s="642"/>
    </row>
    <row r="299" spans="1:13" ht="85.5" hidden="1" customHeight="1" x14ac:dyDescent="0.2">
      <c r="A299" s="72" t="s">
        <v>176</v>
      </c>
      <c r="B299" s="72" t="s">
        <v>327</v>
      </c>
      <c r="C299" s="72" t="s">
        <v>328</v>
      </c>
      <c r="D299" s="72" t="s">
        <v>177</v>
      </c>
      <c r="E299" s="72" t="s">
        <v>333</v>
      </c>
      <c r="F299" s="249" t="s">
        <v>332</v>
      </c>
      <c r="G299" s="72" t="s">
        <v>331</v>
      </c>
      <c r="H299" s="72" t="s">
        <v>330</v>
      </c>
    </row>
    <row r="300" spans="1:13" hidden="1" x14ac:dyDescent="0.2">
      <c r="A300" s="73"/>
      <c r="B300" s="73">
        <v>1</v>
      </c>
      <c r="C300" s="73">
        <v>2</v>
      </c>
      <c r="D300" s="73">
        <v>3</v>
      </c>
      <c r="E300" s="73">
        <v>4</v>
      </c>
      <c r="F300" s="250">
        <v>5</v>
      </c>
      <c r="G300" s="73">
        <v>6</v>
      </c>
      <c r="H300" s="73">
        <v>7</v>
      </c>
    </row>
    <row r="301" spans="1:13" ht="30" hidden="1" customHeight="1" x14ac:dyDescent="0.2">
      <c r="A301" s="74">
        <v>1</v>
      </c>
      <c r="B301" s="636" t="s">
        <v>385</v>
      </c>
      <c r="C301" s="75" t="s">
        <v>178</v>
      </c>
      <c r="D301" s="75" t="s">
        <v>178</v>
      </c>
      <c r="E301" s="75" t="s">
        <v>329</v>
      </c>
      <c r="F301" s="251">
        <f>'Прил.4_форма-6-ПЛАНналич.возм'!F302</f>
        <v>0.9</v>
      </c>
      <c r="G301" s="76"/>
      <c r="H301" s="76">
        <f>F301-G301</f>
        <v>0.9</v>
      </c>
    </row>
    <row r="302" spans="1:13" ht="30" hidden="1" customHeight="1" x14ac:dyDescent="0.2">
      <c r="A302" s="74">
        <v>2</v>
      </c>
      <c r="B302" s="637"/>
      <c r="C302" s="75" t="s">
        <v>179</v>
      </c>
      <c r="D302" s="75" t="s">
        <v>179</v>
      </c>
      <c r="E302" s="75" t="s">
        <v>329</v>
      </c>
      <c r="F302" s="251">
        <f>'Прил.4_форма-6-ПЛАНналич.возм'!F303</f>
        <v>0.28999999999999998</v>
      </c>
      <c r="G302" s="76"/>
      <c r="H302" s="76">
        <f t="shared" ref="H302:H312" si="24">F302-G302</f>
        <v>0.28999999999999998</v>
      </c>
    </row>
    <row r="303" spans="1:13" ht="30" hidden="1" customHeight="1" x14ac:dyDescent="0.2">
      <c r="A303" s="74">
        <v>3</v>
      </c>
      <c r="B303" s="637"/>
      <c r="C303" s="75" t="s">
        <v>184</v>
      </c>
      <c r="D303" s="75" t="str">
        <f t="shared" ref="D303:D312" si="25">C303</f>
        <v>ООО "КРУГ"</v>
      </c>
      <c r="E303" s="75" t="s">
        <v>329</v>
      </c>
      <c r="F303" s="251">
        <f>'Прил.4_форма-6-ПЛАНналич.возм'!F304</f>
        <v>3.0008E-2</v>
      </c>
      <c r="G303" s="76"/>
      <c r="H303" s="76">
        <f t="shared" si="24"/>
        <v>3.0008E-2</v>
      </c>
    </row>
    <row r="304" spans="1:13" ht="30" hidden="1" customHeight="1" x14ac:dyDescent="0.2">
      <c r="A304" s="74">
        <v>4</v>
      </c>
      <c r="B304" s="637"/>
      <c r="C304" s="75" t="s">
        <v>183</v>
      </c>
      <c r="D304" s="75" t="str">
        <f t="shared" si="25"/>
        <v>ИП Первухин Л.В.</v>
      </c>
      <c r="E304" s="75" t="s">
        <v>329</v>
      </c>
      <c r="F304" s="251">
        <f>'Прил.4_форма-6-ПЛАНналич.возм'!F305</f>
        <v>0.01</v>
      </c>
      <c r="G304" s="76"/>
      <c r="H304" s="76">
        <f t="shared" si="24"/>
        <v>0.01</v>
      </c>
    </row>
    <row r="305" spans="1:13" ht="30" hidden="1" customHeight="1" x14ac:dyDescent="0.2">
      <c r="A305" s="74">
        <v>5</v>
      </c>
      <c r="B305" s="637"/>
      <c r="C305" s="75" t="s">
        <v>180</v>
      </c>
      <c r="D305" s="75" t="str">
        <f t="shared" si="25"/>
        <v>АО "ТНН"</v>
      </c>
      <c r="E305" s="75" t="s">
        <v>329</v>
      </c>
      <c r="F305" s="251">
        <f>'Прил.4_форма-6-ПЛАНналич.возм'!F306</f>
        <v>0.1</v>
      </c>
      <c r="G305" s="643"/>
      <c r="H305" s="643">
        <f t="shared" si="24"/>
        <v>0.1</v>
      </c>
    </row>
    <row r="306" spans="1:13" ht="30" hidden="1" customHeight="1" x14ac:dyDescent="0.2">
      <c r="A306" s="74">
        <v>6</v>
      </c>
      <c r="B306" s="637"/>
      <c r="C306" s="75" t="s">
        <v>180</v>
      </c>
      <c r="D306" s="75" t="str">
        <f>C306</f>
        <v>АО "ТНН"</v>
      </c>
      <c r="E306" s="75" t="s">
        <v>329</v>
      </c>
      <c r="F306" s="251">
        <f>'Прил.4_форма-6-ПЛАНналич.возм'!F307</f>
        <v>2.5000000000000001E-2</v>
      </c>
      <c r="G306" s="644"/>
      <c r="H306" s="644"/>
    </row>
    <row r="307" spans="1:13" ht="30" hidden="1" customHeight="1" x14ac:dyDescent="0.2">
      <c r="A307" s="74">
        <v>7</v>
      </c>
      <c r="B307" s="637"/>
      <c r="C307" s="75" t="s">
        <v>181</v>
      </c>
      <c r="D307" s="75" t="str">
        <f t="shared" si="25"/>
        <v>АО "РЭД"</v>
      </c>
      <c r="E307" s="75" t="s">
        <v>329</v>
      </c>
      <c r="F307" s="251">
        <f>'Прил.4_форма-6-ПЛАНналич.возм'!F308</f>
        <v>0.50036999999999998</v>
      </c>
      <c r="G307" s="76"/>
      <c r="H307" s="76">
        <f t="shared" si="24"/>
        <v>0.50036999999999998</v>
      </c>
    </row>
    <row r="308" spans="1:13" ht="30" hidden="1" customHeight="1" x14ac:dyDescent="0.2">
      <c r="A308" s="74">
        <v>8</v>
      </c>
      <c r="B308" s="637"/>
      <c r="C308" s="75" t="s">
        <v>384</v>
      </c>
      <c r="D308" s="75" t="str">
        <f t="shared" si="25"/>
        <v>ООО "РАМА"</v>
      </c>
      <c r="E308" s="75" t="s">
        <v>329</v>
      </c>
      <c r="F308" s="251">
        <f>'Прил.4_форма-6-ПЛАНналич.возм'!F309</f>
        <v>3.0200000000000001E-2</v>
      </c>
      <c r="G308" s="76"/>
      <c r="H308" s="76">
        <f t="shared" si="24"/>
        <v>3.0200000000000001E-2</v>
      </c>
    </row>
    <row r="309" spans="1:13" ht="30" hidden="1" customHeight="1" x14ac:dyDescent="0.2">
      <c r="A309" s="74">
        <v>9</v>
      </c>
      <c r="B309" s="637"/>
      <c r="C309" s="75" t="s">
        <v>447</v>
      </c>
      <c r="D309" s="75" t="str">
        <f t="shared" si="25"/>
        <v>ООО "Промсырье"</v>
      </c>
      <c r="E309" s="75" t="s">
        <v>329</v>
      </c>
      <c r="F309" s="251">
        <f>'Прил.4_форма-6-ПЛАНналич.возм'!F310</f>
        <v>0.01</v>
      </c>
      <c r="G309" s="76"/>
      <c r="H309" s="76">
        <f t="shared" si="24"/>
        <v>0.01</v>
      </c>
    </row>
    <row r="310" spans="1:13" ht="30" hidden="1" customHeight="1" x14ac:dyDescent="0.2">
      <c r="A310" s="74">
        <v>10</v>
      </c>
      <c r="B310" s="637"/>
      <c r="C310" s="75" t="s">
        <v>491</v>
      </c>
      <c r="D310" s="75" t="str">
        <f t="shared" si="25"/>
        <v>ИП Климцова А.В.</v>
      </c>
      <c r="E310" s="75" t="s">
        <v>329</v>
      </c>
      <c r="F310" s="251">
        <f>'Прил.4_форма-6-ПЛАНналич.возм'!F311</f>
        <v>0</v>
      </c>
      <c r="G310" s="76"/>
      <c r="H310" s="76">
        <f t="shared" si="24"/>
        <v>0</v>
      </c>
    </row>
    <row r="311" spans="1:13" ht="30" hidden="1" customHeight="1" x14ac:dyDescent="0.2">
      <c r="A311" s="74">
        <v>11</v>
      </c>
      <c r="B311" s="637"/>
      <c r="C311" s="75" t="s">
        <v>188</v>
      </c>
      <c r="D311" s="75" t="str">
        <f t="shared" si="25"/>
        <v>ООО "Лизард"</v>
      </c>
      <c r="E311" s="75" t="s">
        <v>329</v>
      </c>
      <c r="F311" s="251">
        <f>'Прил.4_форма-6-ПЛАНналич.возм'!F312</f>
        <v>0</v>
      </c>
      <c r="G311" s="76"/>
      <c r="H311" s="76">
        <f t="shared" si="24"/>
        <v>0</v>
      </c>
      <c r="M311" t="s">
        <v>191</v>
      </c>
    </row>
    <row r="312" spans="1:13" ht="56.25" hidden="1" customHeight="1" x14ac:dyDescent="0.2">
      <c r="A312" s="74">
        <v>12</v>
      </c>
      <c r="B312" s="638"/>
      <c r="C312" s="75" t="s">
        <v>189</v>
      </c>
      <c r="D312" s="75" t="str">
        <f t="shared" si="25"/>
        <v>ООО "Научно-производственный центр гидроавтоматики"</v>
      </c>
      <c r="E312" s="75" t="s">
        <v>329</v>
      </c>
      <c r="F312" s="251">
        <f>'Прил.4_форма-6-ПЛАНналич.возм'!F313</f>
        <v>0</v>
      </c>
      <c r="G312" s="76"/>
      <c r="H312" s="76">
        <f t="shared" si="24"/>
        <v>0</v>
      </c>
    </row>
    <row r="313" spans="1:13" hidden="1" x14ac:dyDescent="0.3"/>
  </sheetData>
  <mergeCells count="51">
    <mergeCell ref="H201:H202"/>
    <mergeCell ref="G201:G202"/>
    <mergeCell ref="G227:G228"/>
    <mergeCell ref="H227:H228"/>
    <mergeCell ref="A213:H213"/>
    <mergeCell ref="A220:H220"/>
    <mergeCell ref="G175:G176"/>
    <mergeCell ref="H175:H176"/>
    <mergeCell ref="A116:H116"/>
    <mergeCell ref="G149:G150"/>
    <mergeCell ref="H149:H150"/>
    <mergeCell ref="B15:B26"/>
    <mergeCell ref="B67:B78"/>
    <mergeCell ref="B41:B52"/>
    <mergeCell ref="B93:B104"/>
    <mergeCell ref="A12:H12"/>
    <mergeCell ref="A57:H57"/>
    <mergeCell ref="A31:H31"/>
    <mergeCell ref="A90:H90"/>
    <mergeCell ref="H19:H20"/>
    <mergeCell ref="A5:H5"/>
    <mergeCell ref="A38:H38"/>
    <mergeCell ref="B223:B234"/>
    <mergeCell ref="A187:H187"/>
    <mergeCell ref="A194:H194"/>
    <mergeCell ref="A64:H64"/>
    <mergeCell ref="B119:B130"/>
    <mergeCell ref="A109:H109"/>
    <mergeCell ref="A83:H83"/>
    <mergeCell ref="B197:B208"/>
    <mergeCell ref="A161:H161"/>
    <mergeCell ref="A168:H168"/>
    <mergeCell ref="A135:H135"/>
    <mergeCell ref="A142:H142"/>
    <mergeCell ref="B145:B156"/>
    <mergeCell ref="B171:B182"/>
    <mergeCell ref="A239:H239"/>
    <mergeCell ref="A246:H246"/>
    <mergeCell ref="B249:B260"/>
    <mergeCell ref="G253:G254"/>
    <mergeCell ref="H253:H254"/>
    <mergeCell ref="A291:H291"/>
    <mergeCell ref="A298:H298"/>
    <mergeCell ref="B301:B312"/>
    <mergeCell ref="A265:H265"/>
    <mergeCell ref="A272:H272"/>
    <mergeCell ref="G305:G306"/>
    <mergeCell ref="H305:H306"/>
    <mergeCell ref="B275:B286"/>
    <mergeCell ref="G279:G280"/>
    <mergeCell ref="H279:H280"/>
  </mergeCells>
  <pageMargins left="0.51181102362204722" right="0.51181102362204722" top="0.74803149606299213" bottom="0.35433070866141736" header="0.31496062992125984" footer="0.31496062992125984"/>
  <pageSetup paperSize="9" scale="70" orientation="landscape" r:id="rId1"/>
  <rowBreaks count="11" manualBreakCount="11">
    <brk id="26" max="8" man="1"/>
    <brk id="52" max="8" man="1"/>
    <brk id="78" max="8" man="1"/>
    <brk id="104" max="8" man="1"/>
    <brk id="130" max="8" man="1"/>
    <brk id="156" max="8" man="1"/>
    <brk id="182" max="8" man="1"/>
    <brk id="208" max="8" man="1"/>
    <brk id="234" max="8" man="1"/>
    <brk id="260" max="8" man="1"/>
    <brk id="286" max="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6"/>
  <sheetViews>
    <sheetView view="pageBreakPreview" topLeftCell="A166" zoomScaleNormal="100" zoomScaleSheetLayoutView="100" workbookViewId="0">
      <selection activeCell="H260" sqref="H260:K260"/>
    </sheetView>
  </sheetViews>
  <sheetFormatPr defaultColWidth="5.7109375" defaultRowHeight="15" x14ac:dyDescent="0.25"/>
  <cols>
    <col min="1" max="1" width="12" style="1" customWidth="1"/>
    <col min="2" max="3" width="9.5703125" style="1" customWidth="1"/>
    <col min="4" max="4" width="6.28515625" style="1" customWidth="1"/>
    <col min="5" max="5" width="5.28515625" style="1" customWidth="1"/>
    <col min="6" max="7" width="6.5703125" style="1" customWidth="1"/>
    <col min="8" max="8" width="10.42578125" style="1" customWidth="1"/>
    <col min="9" max="9" width="6" style="1" customWidth="1"/>
    <col min="10" max="10" width="3.5703125" style="243" customWidth="1"/>
    <col min="11" max="11" width="9" style="1" customWidth="1"/>
    <col min="12" max="12" width="2.42578125" style="1" customWidth="1"/>
    <col min="13" max="16384" width="5.7109375" style="1"/>
  </cols>
  <sheetData>
    <row r="1" spans="1:11" ht="11.25" customHeight="1" x14ac:dyDescent="0.25">
      <c r="C1" s="5"/>
      <c r="D1" s="5"/>
      <c r="E1" s="5"/>
      <c r="F1" s="5"/>
      <c r="G1" s="5"/>
      <c r="H1" s="5"/>
      <c r="I1" s="5"/>
      <c r="J1" s="244"/>
      <c r="K1" s="58" t="s">
        <v>141</v>
      </c>
    </row>
    <row r="2" spans="1:11" s="3" customFormat="1" ht="11.25" customHeight="1" x14ac:dyDescent="0.2">
      <c r="C2" s="2"/>
      <c r="D2" s="2"/>
      <c r="E2" s="2"/>
      <c r="F2" s="2"/>
      <c r="G2" s="2"/>
      <c r="H2" s="2"/>
      <c r="I2" s="2"/>
      <c r="J2" s="245"/>
      <c r="K2" s="59" t="s">
        <v>110</v>
      </c>
    </row>
    <row r="3" spans="1:11" s="3" customFormat="1" ht="11.25" customHeight="1" x14ac:dyDescent="0.2">
      <c r="C3" s="2"/>
      <c r="D3" s="2"/>
      <c r="E3" s="2"/>
      <c r="F3" s="2"/>
      <c r="G3" s="2"/>
      <c r="H3" s="2"/>
      <c r="I3" s="2"/>
      <c r="J3" s="245"/>
      <c r="K3" s="27" t="s">
        <v>140</v>
      </c>
    </row>
    <row r="4" spans="1:11" s="3" customFormat="1" ht="11.25" customHeight="1" x14ac:dyDescent="0.2">
      <c r="C4" s="2"/>
      <c r="D4" s="2"/>
      <c r="E4" s="2"/>
      <c r="F4" s="2"/>
      <c r="G4" s="2"/>
      <c r="H4" s="2"/>
      <c r="I4" s="2"/>
      <c r="J4" s="245"/>
      <c r="K4" s="27"/>
    </row>
    <row r="5" spans="1:11" s="4" customFormat="1" ht="46.5" customHeight="1" x14ac:dyDescent="0.25">
      <c r="A5" s="634" t="s">
        <v>139</v>
      </c>
      <c r="B5" s="634"/>
      <c r="C5" s="634"/>
      <c r="D5" s="634"/>
      <c r="E5" s="634"/>
      <c r="F5" s="634"/>
      <c r="G5" s="634"/>
      <c r="H5" s="634"/>
      <c r="I5" s="634"/>
      <c r="J5" s="634"/>
      <c r="K5" s="634"/>
    </row>
    <row r="6" spans="1:11" s="180" customFormat="1" ht="15.75" x14ac:dyDescent="0.25">
      <c r="A6" s="654" t="s">
        <v>120</v>
      </c>
      <c r="B6" s="654"/>
      <c r="C6" s="654"/>
      <c r="D6" s="654"/>
      <c r="E6" s="654"/>
      <c r="F6" s="654"/>
      <c r="G6" s="654"/>
      <c r="H6" s="654"/>
      <c r="I6" s="56" t="s">
        <v>373</v>
      </c>
      <c r="J6" s="246">
        <v>23</v>
      </c>
      <c r="K6" s="180" t="s">
        <v>137</v>
      </c>
    </row>
    <row r="7" spans="1:11" s="8" customFormat="1" ht="11.25" customHeight="1" x14ac:dyDescent="0.2">
      <c r="A7" s="7"/>
      <c r="B7" s="655" t="s">
        <v>13</v>
      </c>
      <c r="C7" s="655"/>
      <c r="D7" s="655"/>
      <c r="E7" s="655"/>
      <c r="F7" s="655"/>
      <c r="G7" s="655"/>
      <c r="H7" s="655"/>
      <c r="J7" s="247"/>
    </row>
    <row r="8" spans="1:11" s="8" customFormat="1" ht="17.25" customHeight="1" x14ac:dyDescent="0.25">
      <c r="A8" s="7"/>
      <c r="B8" s="182"/>
      <c r="C8" s="182"/>
      <c r="D8" s="182"/>
      <c r="E8" s="181" t="s">
        <v>186</v>
      </c>
      <c r="F8" s="182"/>
      <c r="G8" s="182"/>
      <c r="H8" s="182"/>
      <c r="J8" s="247"/>
    </row>
    <row r="9" spans="1:11" x14ac:dyDescent="0.25">
      <c r="A9" s="77"/>
      <c r="B9" s="77"/>
      <c r="C9" s="77"/>
      <c r="D9" s="78"/>
      <c r="E9" s="78"/>
      <c r="F9" s="78"/>
      <c r="G9" s="78"/>
      <c r="H9" s="78"/>
      <c r="I9" s="78"/>
      <c r="J9" s="248"/>
      <c r="K9" s="78"/>
    </row>
    <row r="10" spans="1:11" ht="15.75" x14ac:dyDescent="0.25">
      <c r="A10" s="656" t="s">
        <v>527</v>
      </c>
      <c r="B10" s="656"/>
      <c r="C10" s="656"/>
      <c r="D10" s="656"/>
      <c r="E10" s="656"/>
      <c r="F10" s="656"/>
      <c r="G10" s="656"/>
      <c r="H10" s="656"/>
      <c r="I10" s="656"/>
      <c r="J10" s="656"/>
      <c r="K10" s="656"/>
    </row>
    <row r="11" spans="1:11" ht="31.5" customHeight="1" x14ac:dyDescent="0.25">
      <c r="A11" s="657" t="s">
        <v>136</v>
      </c>
      <c r="B11" s="658"/>
      <c r="C11" s="659"/>
      <c r="D11" s="657" t="s">
        <v>190</v>
      </c>
      <c r="E11" s="658"/>
      <c r="F11" s="658"/>
      <c r="G11" s="659"/>
      <c r="H11" s="657" t="s">
        <v>135</v>
      </c>
      <c r="I11" s="658"/>
      <c r="J11" s="658"/>
      <c r="K11" s="659"/>
    </row>
    <row r="12" spans="1:11" s="116" customFormat="1" ht="11.25" x14ac:dyDescent="0.2">
      <c r="A12" s="557">
        <v>1</v>
      </c>
      <c r="B12" s="558"/>
      <c r="C12" s="559"/>
      <c r="D12" s="557">
        <v>2</v>
      </c>
      <c r="E12" s="558"/>
      <c r="F12" s="558"/>
      <c r="G12" s="559"/>
      <c r="H12" s="557">
        <v>3</v>
      </c>
      <c r="I12" s="558"/>
      <c r="J12" s="558"/>
      <c r="K12" s="559"/>
    </row>
    <row r="13" spans="1:11" x14ac:dyDescent="0.25">
      <c r="A13" s="217" t="s">
        <v>391</v>
      </c>
      <c r="B13" s="53"/>
      <c r="C13" s="53"/>
      <c r="D13" s="651">
        <f>SUM(D14:G22)</f>
        <v>2459.1999999999998</v>
      </c>
      <c r="E13" s="652"/>
      <c r="F13" s="652"/>
      <c r="G13" s="653"/>
      <c r="H13" s="651"/>
      <c r="I13" s="652"/>
      <c r="J13" s="652"/>
      <c r="K13" s="653"/>
    </row>
    <row r="14" spans="1:11" x14ac:dyDescent="0.25">
      <c r="A14" s="648" t="s">
        <v>133</v>
      </c>
      <c r="B14" s="649"/>
      <c r="C14" s="650"/>
      <c r="D14" s="651">
        <v>0</v>
      </c>
      <c r="E14" s="652"/>
      <c r="F14" s="652"/>
      <c r="G14" s="653"/>
      <c r="H14" s="651"/>
      <c r="I14" s="652"/>
      <c r="J14" s="652"/>
      <c r="K14" s="653"/>
    </row>
    <row r="15" spans="1:11" x14ac:dyDescent="0.25">
      <c r="A15" s="648" t="s">
        <v>132</v>
      </c>
      <c r="B15" s="649"/>
      <c r="C15" s="650"/>
      <c r="D15" s="651">
        <v>0</v>
      </c>
      <c r="E15" s="652"/>
      <c r="F15" s="652"/>
      <c r="G15" s="653"/>
      <c r="H15" s="651"/>
      <c r="I15" s="652"/>
      <c r="J15" s="652"/>
      <c r="K15" s="653"/>
    </row>
    <row r="16" spans="1:11" x14ac:dyDescent="0.25">
      <c r="A16" s="648" t="s">
        <v>131</v>
      </c>
      <c r="B16" s="649"/>
      <c r="C16" s="650"/>
      <c r="D16" s="651">
        <v>0</v>
      </c>
      <c r="E16" s="652"/>
      <c r="F16" s="652"/>
      <c r="G16" s="653"/>
      <c r="H16" s="651"/>
      <c r="I16" s="652"/>
      <c r="J16" s="652"/>
      <c r="K16" s="653"/>
    </row>
    <row r="17" spans="1:11" x14ac:dyDescent="0.25">
      <c r="A17" s="648" t="s">
        <v>130</v>
      </c>
      <c r="B17" s="649"/>
      <c r="C17" s="650"/>
      <c r="D17" s="651">
        <v>0</v>
      </c>
      <c r="E17" s="652"/>
      <c r="F17" s="652"/>
      <c r="G17" s="653"/>
      <c r="H17" s="651"/>
      <c r="I17" s="652"/>
      <c r="J17" s="652"/>
      <c r="K17" s="653"/>
    </row>
    <row r="18" spans="1:11" x14ac:dyDescent="0.25">
      <c r="A18" s="648" t="s">
        <v>129</v>
      </c>
      <c r="B18" s="649"/>
      <c r="C18" s="650"/>
      <c r="D18" s="651">
        <v>0</v>
      </c>
      <c r="E18" s="652"/>
      <c r="F18" s="652"/>
      <c r="G18" s="653"/>
      <c r="H18" s="651"/>
      <c r="I18" s="652"/>
      <c r="J18" s="652"/>
      <c r="K18" s="653"/>
    </row>
    <row r="19" spans="1:11" x14ac:dyDescent="0.25">
      <c r="A19" s="648" t="s">
        <v>128</v>
      </c>
      <c r="B19" s="649"/>
      <c r="C19" s="650"/>
      <c r="D19" s="651">
        <v>0</v>
      </c>
      <c r="E19" s="652"/>
      <c r="F19" s="652"/>
      <c r="G19" s="653"/>
      <c r="H19" s="651"/>
      <c r="I19" s="652"/>
      <c r="J19" s="652"/>
      <c r="K19" s="653"/>
    </row>
    <row r="20" spans="1:11" x14ac:dyDescent="0.25">
      <c r="A20" s="648" t="s">
        <v>127</v>
      </c>
      <c r="B20" s="649"/>
      <c r="C20" s="650"/>
      <c r="D20" s="651">
        <v>0</v>
      </c>
      <c r="E20" s="652"/>
      <c r="F20" s="652"/>
      <c r="G20" s="653"/>
      <c r="H20" s="651"/>
      <c r="I20" s="652"/>
      <c r="J20" s="652"/>
      <c r="K20" s="653"/>
    </row>
    <row r="21" spans="1:11" x14ac:dyDescent="0.25">
      <c r="A21" s="648" t="s">
        <v>126</v>
      </c>
      <c r="B21" s="649"/>
      <c r="C21" s="650"/>
      <c r="D21" s="651">
        <v>0</v>
      </c>
      <c r="E21" s="652"/>
      <c r="F21" s="652"/>
      <c r="G21" s="653"/>
      <c r="H21" s="651"/>
      <c r="I21" s="652"/>
      <c r="J21" s="652"/>
      <c r="K21" s="653"/>
    </row>
    <row r="22" spans="1:11" x14ac:dyDescent="0.25">
      <c r="A22" s="648" t="s">
        <v>125</v>
      </c>
      <c r="B22" s="649"/>
      <c r="C22" s="650"/>
      <c r="D22" s="651">
        <f>SUM('Прил.4_форма-6-ПЛАНналич.возм'!F16:F27)*1000</f>
        <v>2459.1999999999998</v>
      </c>
      <c r="E22" s="652"/>
      <c r="F22" s="652"/>
      <c r="G22" s="653"/>
      <c r="H22" s="651"/>
      <c r="I22" s="652"/>
      <c r="J22" s="652"/>
      <c r="K22" s="653"/>
    </row>
    <row r="23" spans="1:11" x14ac:dyDescent="0.25">
      <c r="A23" s="645" t="s">
        <v>96</v>
      </c>
      <c r="B23" s="646"/>
      <c r="C23" s="647"/>
      <c r="D23" s="591">
        <f>D22+D13</f>
        <v>4918.3999999999996</v>
      </c>
      <c r="E23" s="592"/>
      <c r="F23" s="592"/>
      <c r="G23" s="593"/>
      <c r="H23" s="591"/>
      <c r="I23" s="592"/>
      <c r="J23" s="592"/>
      <c r="K23" s="593"/>
    </row>
    <row r="24" spans="1:11" x14ac:dyDescent="0.25">
      <c r="A24" s="264"/>
      <c r="B24" s="264"/>
      <c r="C24" s="264"/>
      <c r="D24" s="265"/>
      <c r="E24" s="265"/>
      <c r="F24" s="265"/>
      <c r="G24" s="265"/>
      <c r="H24" s="265"/>
      <c r="I24" s="265"/>
      <c r="J24" s="265"/>
      <c r="K24" s="265"/>
    </row>
    <row r="25" spans="1:11" ht="11.25" customHeight="1" x14ac:dyDescent="0.25">
      <c r="C25" s="5"/>
      <c r="D25" s="5"/>
      <c r="E25" s="5"/>
      <c r="F25" s="5"/>
      <c r="G25" s="5"/>
      <c r="H25" s="5"/>
      <c r="I25" s="5"/>
      <c r="J25" s="244"/>
      <c r="K25" s="58" t="s">
        <v>141</v>
      </c>
    </row>
    <row r="26" spans="1:11" s="3" customFormat="1" ht="11.25" customHeight="1" x14ac:dyDescent="0.2">
      <c r="C26" s="2"/>
      <c r="D26" s="2"/>
      <c r="E26" s="2"/>
      <c r="F26" s="2"/>
      <c r="G26" s="2"/>
      <c r="H26" s="2"/>
      <c r="I26" s="2"/>
      <c r="J26" s="245"/>
      <c r="K26" s="59" t="s">
        <v>110</v>
      </c>
    </row>
    <row r="27" spans="1:11" s="3" customFormat="1" ht="11.25" customHeight="1" x14ac:dyDescent="0.2">
      <c r="C27" s="2"/>
      <c r="D27" s="2"/>
      <c r="E27" s="2"/>
      <c r="F27" s="2"/>
      <c r="G27" s="2"/>
      <c r="H27" s="2"/>
      <c r="I27" s="2"/>
      <c r="J27" s="245"/>
      <c r="K27" s="27" t="s">
        <v>140</v>
      </c>
    </row>
    <row r="28" spans="1:11" s="3" customFormat="1" ht="11.25" customHeight="1" x14ac:dyDescent="0.2">
      <c r="C28" s="2"/>
      <c r="D28" s="2"/>
      <c r="E28" s="2"/>
      <c r="F28" s="2"/>
      <c r="G28" s="2"/>
      <c r="H28" s="2"/>
      <c r="I28" s="2"/>
      <c r="J28" s="245"/>
      <c r="K28" s="27"/>
    </row>
    <row r="29" spans="1:11" s="4" customFormat="1" ht="46.5" customHeight="1" x14ac:dyDescent="0.25">
      <c r="A29" s="634" t="s">
        <v>139</v>
      </c>
      <c r="B29" s="634"/>
      <c r="C29" s="634"/>
      <c r="D29" s="634"/>
      <c r="E29" s="634"/>
      <c r="F29" s="634"/>
      <c r="G29" s="634"/>
      <c r="H29" s="634"/>
      <c r="I29" s="634"/>
      <c r="J29" s="634"/>
      <c r="K29" s="634"/>
    </row>
    <row r="30" spans="1:11" s="180" customFormat="1" ht="15.75" x14ac:dyDescent="0.25">
      <c r="A30" s="654" t="s">
        <v>120</v>
      </c>
      <c r="B30" s="654"/>
      <c r="C30" s="654"/>
      <c r="D30" s="654"/>
      <c r="E30" s="654"/>
      <c r="F30" s="654"/>
      <c r="G30" s="654"/>
      <c r="H30" s="654"/>
      <c r="I30" s="56" t="s">
        <v>373</v>
      </c>
      <c r="J30" s="246">
        <v>23</v>
      </c>
      <c r="K30" s="180" t="s">
        <v>137</v>
      </c>
    </row>
    <row r="31" spans="1:11" s="8" customFormat="1" ht="11.25" customHeight="1" x14ac:dyDescent="0.2">
      <c r="A31" s="7"/>
      <c r="B31" s="655" t="s">
        <v>13</v>
      </c>
      <c r="C31" s="655"/>
      <c r="D31" s="655"/>
      <c r="E31" s="655"/>
      <c r="F31" s="655"/>
      <c r="G31" s="655"/>
      <c r="H31" s="655"/>
      <c r="J31" s="247"/>
    </row>
    <row r="32" spans="1:11" s="8" customFormat="1" ht="17.25" customHeight="1" x14ac:dyDescent="0.25">
      <c r="A32" s="7"/>
      <c r="B32" s="182"/>
      <c r="C32" s="182"/>
      <c r="D32" s="182"/>
      <c r="E32" s="181" t="s">
        <v>186</v>
      </c>
      <c r="F32" s="182"/>
      <c r="G32" s="182"/>
      <c r="H32" s="182"/>
      <c r="J32" s="247"/>
    </row>
    <row r="33" spans="1:11" x14ac:dyDescent="0.25">
      <c r="A33" s="7"/>
      <c r="B33" s="11"/>
      <c r="C33" s="11"/>
      <c r="D33" s="11"/>
      <c r="E33" s="11"/>
      <c r="F33" s="11"/>
      <c r="G33" s="11"/>
      <c r="H33" s="11"/>
      <c r="I33" s="8"/>
      <c r="J33" s="247"/>
      <c r="K33" s="8"/>
    </row>
    <row r="34" spans="1:11" ht="15.75" x14ac:dyDescent="0.25">
      <c r="A34" s="656" t="s">
        <v>528</v>
      </c>
      <c r="B34" s="656"/>
      <c r="C34" s="656"/>
      <c r="D34" s="656"/>
      <c r="E34" s="656"/>
      <c r="F34" s="656"/>
      <c r="G34" s="656"/>
      <c r="H34" s="656"/>
      <c r="I34" s="656"/>
      <c r="J34" s="656"/>
      <c r="K34" s="656"/>
    </row>
    <row r="35" spans="1:11" ht="23.25" customHeight="1" x14ac:dyDescent="0.25">
      <c r="A35" s="657" t="s">
        <v>136</v>
      </c>
      <c r="B35" s="658"/>
      <c r="C35" s="659"/>
      <c r="D35" s="657" t="s">
        <v>190</v>
      </c>
      <c r="E35" s="658"/>
      <c r="F35" s="658"/>
      <c r="G35" s="659"/>
      <c r="H35" s="657" t="s">
        <v>135</v>
      </c>
      <c r="I35" s="658"/>
      <c r="J35" s="658"/>
      <c r="K35" s="659"/>
    </row>
    <row r="36" spans="1:11" s="116" customFormat="1" ht="11.25" x14ac:dyDescent="0.2">
      <c r="A36" s="557">
        <v>1</v>
      </c>
      <c r="B36" s="558"/>
      <c r="C36" s="559"/>
      <c r="D36" s="557">
        <v>2</v>
      </c>
      <c r="E36" s="558"/>
      <c r="F36" s="558"/>
      <c r="G36" s="559"/>
      <c r="H36" s="557">
        <v>3</v>
      </c>
      <c r="I36" s="558"/>
      <c r="J36" s="558"/>
      <c r="K36" s="559"/>
    </row>
    <row r="37" spans="1:11" x14ac:dyDescent="0.25">
      <c r="A37" s="217" t="s">
        <v>391</v>
      </c>
      <c r="B37" s="53"/>
      <c r="C37" s="53"/>
      <c r="D37" s="651">
        <f>SUM(D38:G45)</f>
        <v>0</v>
      </c>
      <c r="E37" s="652"/>
      <c r="F37" s="652"/>
      <c r="G37" s="653"/>
      <c r="H37" s="651"/>
      <c r="I37" s="652"/>
      <c r="J37" s="652"/>
      <c r="K37" s="653"/>
    </row>
    <row r="38" spans="1:11" x14ac:dyDescent="0.25">
      <c r="A38" s="648" t="s">
        <v>133</v>
      </c>
      <c r="B38" s="649"/>
      <c r="C38" s="650"/>
      <c r="D38" s="651">
        <v>0</v>
      </c>
      <c r="E38" s="652"/>
      <c r="F38" s="652"/>
      <c r="G38" s="653"/>
      <c r="H38" s="651"/>
      <c r="I38" s="652"/>
      <c r="J38" s="652"/>
      <c r="K38" s="653"/>
    </row>
    <row r="39" spans="1:11" x14ac:dyDescent="0.25">
      <c r="A39" s="648" t="s">
        <v>132</v>
      </c>
      <c r="B39" s="649"/>
      <c r="C39" s="650"/>
      <c r="D39" s="651">
        <v>0</v>
      </c>
      <c r="E39" s="652"/>
      <c r="F39" s="652"/>
      <c r="G39" s="653"/>
      <c r="H39" s="651"/>
      <c r="I39" s="652"/>
      <c r="J39" s="652"/>
      <c r="K39" s="653"/>
    </row>
    <row r="40" spans="1:11" x14ac:dyDescent="0.25">
      <c r="A40" s="648" t="s">
        <v>131</v>
      </c>
      <c r="B40" s="649"/>
      <c r="C40" s="650"/>
      <c r="D40" s="651">
        <v>0</v>
      </c>
      <c r="E40" s="652"/>
      <c r="F40" s="652"/>
      <c r="G40" s="653"/>
      <c r="H40" s="651"/>
      <c r="I40" s="652"/>
      <c r="J40" s="652"/>
      <c r="K40" s="653"/>
    </row>
    <row r="41" spans="1:11" x14ac:dyDescent="0.25">
      <c r="A41" s="648" t="s">
        <v>130</v>
      </c>
      <c r="B41" s="649"/>
      <c r="C41" s="650"/>
      <c r="D41" s="651">
        <v>0</v>
      </c>
      <c r="E41" s="652"/>
      <c r="F41" s="652"/>
      <c r="G41" s="653"/>
      <c r="H41" s="651"/>
      <c r="I41" s="652"/>
      <c r="J41" s="652"/>
      <c r="K41" s="653"/>
    </row>
    <row r="42" spans="1:11" x14ac:dyDescent="0.25">
      <c r="A42" s="648" t="s">
        <v>129</v>
      </c>
      <c r="B42" s="649"/>
      <c r="C42" s="650"/>
      <c r="D42" s="651">
        <v>0</v>
      </c>
      <c r="E42" s="652"/>
      <c r="F42" s="652"/>
      <c r="G42" s="653"/>
      <c r="H42" s="651"/>
      <c r="I42" s="652"/>
      <c r="J42" s="652"/>
      <c r="K42" s="653"/>
    </row>
    <row r="43" spans="1:11" x14ac:dyDescent="0.25">
      <c r="A43" s="648" t="s">
        <v>128</v>
      </c>
      <c r="B43" s="649"/>
      <c r="C43" s="650"/>
      <c r="D43" s="651">
        <v>0</v>
      </c>
      <c r="E43" s="652"/>
      <c r="F43" s="652"/>
      <c r="G43" s="653"/>
      <c r="H43" s="651"/>
      <c r="I43" s="652"/>
      <c r="J43" s="652"/>
      <c r="K43" s="653"/>
    </row>
    <row r="44" spans="1:11" x14ac:dyDescent="0.25">
      <c r="A44" s="648" t="s">
        <v>127</v>
      </c>
      <c r="B44" s="649"/>
      <c r="C44" s="650"/>
      <c r="D44" s="651">
        <v>0</v>
      </c>
      <c r="E44" s="652"/>
      <c r="F44" s="652"/>
      <c r="G44" s="653"/>
      <c r="H44" s="651"/>
      <c r="I44" s="652"/>
      <c r="J44" s="652"/>
      <c r="K44" s="653"/>
    </row>
    <row r="45" spans="1:11" x14ac:dyDescent="0.25">
      <c r="A45" s="648" t="s">
        <v>126</v>
      </c>
      <c r="B45" s="649"/>
      <c r="C45" s="650"/>
      <c r="D45" s="651">
        <v>0</v>
      </c>
      <c r="E45" s="652"/>
      <c r="F45" s="652"/>
      <c r="G45" s="653"/>
      <c r="H45" s="651"/>
      <c r="I45" s="652"/>
      <c r="J45" s="652"/>
      <c r="K45" s="653"/>
    </row>
    <row r="46" spans="1:11" x14ac:dyDescent="0.25">
      <c r="A46" s="663" t="s">
        <v>125</v>
      </c>
      <c r="B46" s="664"/>
      <c r="C46" s="665"/>
      <c r="D46" s="666">
        <f>SUM('Прил.4_форма-6-ПЛАНналич.возм'!F42:F53)*1000</f>
        <v>1588.2</v>
      </c>
      <c r="E46" s="667"/>
      <c r="F46" s="667"/>
      <c r="G46" s="668"/>
      <c r="H46" s="666"/>
      <c r="I46" s="667"/>
      <c r="J46" s="667"/>
      <c r="K46" s="668"/>
    </row>
    <row r="47" spans="1:11" x14ac:dyDescent="0.25">
      <c r="A47" s="648" t="s">
        <v>96</v>
      </c>
      <c r="B47" s="649"/>
      <c r="C47" s="650"/>
      <c r="D47" s="651">
        <f>D46+D37</f>
        <v>1588.2</v>
      </c>
      <c r="E47" s="652"/>
      <c r="F47" s="652"/>
      <c r="G47" s="653"/>
      <c r="H47" s="651"/>
      <c r="I47" s="652"/>
      <c r="J47" s="652"/>
      <c r="K47" s="653"/>
    </row>
    <row r="48" spans="1:11" x14ac:dyDescent="0.25">
      <c r="A48" s="77"/>
      <c r="B48" s="77"/>
      <c r="C48" s="77"/>
      <c r="D48" s="78"/>
      <c r="E48" s="78"/>
      <c r="F48" s="78"/>
      <c r="G48" s="78"/>
      <c r="H48" s="78"/>
      <c r="I48" s="78"/>
      <c r="J48" s="78"/>
      <c r="K48" s="78"/>
    </row>
    <row r="49" spans="1:11" ht="11.25" customHeight="1" x14ac:dyDescent="0.25">
      <c r="C49" s="5"/>
      <c r="D49" s="5"/>
      <c r="E49" s="5"/>
      <c r="F49" s="5"/>
      <c r="G49" s="5"/>
      <c r="H49" s="5"/>
      <c r="I49" s="5"/>
      <c r="J49" s="244"/>
      <c r="K49" s="58" t="s">
        <v>141</v>
      </c>
    </row>
    <row r="50" spans="1:11" s="3" customFormat="1" ht="11.25" customHeight="1" x14ac:dyDescent="0.2">
      <c r="C50" s="2"/>
      <c r="D50" s="2"/>
      <c r="E50" s="2"/>
      <c r="F50" s="2"/>
      <c r="G50" s="2"/>
      <c r="H50" s="2"/>
      <c r="I50" s="2"/>
      <c r="J50" s="245"/>
      <c r="K50" s="59" t="s">
        <v>110</v>
      </c>
    </row>
    <row r="51" spans="1:11" s="3" customFormat="1" ht="11.25" customHeight="1" x14ac:dyDescent="0.2">
      <c r="C51" s="2"/>
      <c r="D51" s="2"/>
      <c r="E51" s="2"/>
      <c r="F51" s="2"/>
      <c r="G51" s="2"/>
      <c r="H51" s="2"/>
      <c r="I51" s="2"/>
      <c r="J51" s="245"/>
      <c r="K51" s="27" t="s">
        <v>140</v>
      </c>
    </row>
    <row r="52" spans="1:11" s="4" customFormat="1" ht="46.5" customHeight="1" x14ac:dyDescent="0.25">
      <c r="A52" s="634" t="s">
        <v>139</v>
      </c>
      <c r="B52" s="634"/>
      <c r="C52" s="634"/>
      <c r="D52" s="634"/>
      <c r="E52" s="634"/>
      <c r="F52" s="634"/>
      <c r="G52" s="634"/>
      <c r="H52" s="634"/>
      <c r="I52" s="634"/>
      <c r="J52" s="634"/>
      <c r="K52" s="634"/>
    </row>
    <row r="53" spans="1:11" s="180" customFormat="1" ht="15.75" x14ac:dyDescent="0.25">
      <c r="A53" s="654" t="s">
        <v>120</v>
      </c>
      <c r="B53" s="654"/>
      <c r="C53" s="654"/>
      <c r="D53" s="654"/>
      <c r="E53" s="654"/>
      <c r="F53" s="654"/>
      <c r="G53" s="654"/>
      <c r="H53" s="654"/>
      <c r="I53" s="56" t="s">
        <v>373</v>
      </c>
      <c r="J53" s="246">
        <v>23</v>
      </c>
      <c r="K53" s="180" t="s">
        <v>137</v>
      </c>
    </row>
    <row r="54" spans="1:11" s="8" customFormat="1" ht="11.25" customHeight="1" x14ac:dyDescent="0.2">
      <c r="A54" s="7"/>
      <c r="B54" s="655" t="s">
        <v>13</v>
      </c>
      <c r="C54" s="655"/>
      <c r="D54" s="655"/>
      <c r="E54" s="655"/>
      <c r="F54" s="655"/>
      <c r="G54" s="655"/>
      <c r="H54" s="655"/>
      <c r="J54" s="247"/>
    </row>
    <row r="55" spans="1:11" s="8" customFormat="1" ht="17.25" customHeight="1" x14ac:dyDescent="0.25">
      <c r="A55" s="7"/>
      <c r="B55" s="182"/>
      <c r="C55" s="182"/>
      <c r="D55" s="182"/>
      <c r="E55" s="181" t="s">
        <v>186</v>
      </c>
      <c r="F55" s="182"/>
      <c r="G55" s="182"/>
      <c r="H55" s="182"/>
      <c r="J55" s="247"/>
    </row>
    <row r="56" spans="1:11" x14ac:dyDescent="0.25">
      <c r="A56" s="77"/>
      <c r="B56" s="77"/>
      <c r="C56" s="77"/>
      <c r="D56" s="78"/>
      <c r="E56" s="78"/>
      <c r="F56" s="78"/>
      <c r="G56" s="78"/>
      <c r="H56" s="78"/>
      <c r="I56" s="78"/>
      <c r="J56" s="248"/>
      <c r="K56" s="78"/>
    </row>
    <row r="57" spans="1:11" ht="15.75" x14ac:dyDescent="0.25">
      <c r="A57" s="656" t="s">
        <v>529</v>
      </c>
      <c r="B57" s="656"/>
      <c r="C57" s="656"/>
      <c r="D57" s="656"/>
      <c r="E57" s="656"/>
      <c r="F57" s="656"/>
      <c r="G57" s="656"/>
      <c r="H57" s="656"/>
      <c r="I57" s="656"/>
      <c r="J57" s="656"/>
      <c r="K57" s="656"/>
    </row>
    <row r="58" spans="1:11" ht="27" customHeight="1" x14ac:dyDescent="0.25">
      <c r="A58" s="657" t="s">
        <v>136</v>
      </c>
      <c r="B58" s="658"/>
      <c r="C58" s="659"/>
      <c r="D58" s="657" t="s">
        <v>190</v>
      </c>
      <c r="E58" s="658"/>
      <c r="F58" s="658"/>
      <c r="G58" s="659"/>
      <c r="H58" s="657" t="s">
        <v>135</v>
      </c>
      <c r="I58" s="658"/>
      <c r="J58" s="658"/>
      <c r="K58" s="659"/>
    </row>
    <row r="59" spans="1:11" x14ac:dyDescent="0.25">
      <c r="A59" s="660">
        <v>1</v>
      </c>
      <c r="B59" s="661"/>
      <c r="C59" s="662"/>
      <c r="D59" s="660">
        <v>2</v>
      </c>
      <c r="E59" s="661"/>
      <c r="F59" s="661"/>
      <c r="G59" s="662"/>
      <c r="H59" s="660">
        <v>3</v>
      </c>
      <c r="I59" s="661"/>
      <c r="J59" s="661"/>
      <c r="K59" s="662"/>
    </row>
    <row r="60" spans="1:11" x14ac:dyDescent="0.25">
      <c r="A60" s="217" t="s">
        <v>391</v>
      </c>
      <c r="B60" s="53"/>
      <c r="C60" s="53"/>
      <c r="D60" s="651">
        <f>SUM(D61:G68)</f>
        <v>0</v>
      </c>
      <c r="E60" s="652"/>
      <c r="F60" s="652"/>
      <c r="G60" s="653"/>
      <c r="H60" s="651"/>
      <c r="I60" s="652"/>
      <c r="J60" s="652"/>
      <c r="K60" s="653"/>
    </row>
    <row r="61" spans="1:11" x14ac:dyDescent="0.25">
      <c r="A61" s="648" t="s">
        <v>133</v>
      </c>
      <c r="B61" s="649"/>
      <c r="C61" s="650"/>
      <c r="D61" s="651">
        <v>0</v>
      </c>
      <c r="E61" s="652"/>
      <c r="F61" s="652"/>
      <c r="G61" s="653"/>
      <c r="H61" s="651"/>
      <c r="I61" s="652"/>
      <c r="J61" s="652"/>
      <c r="K61" s="653"/>
    </row>
    <row r="62" spans="1:11" x14ac:dyDescent="0.25">
      <c r="A62" s="648" t="s">
        <v>132</v>
      </c>
      <c r="B62" s="649"/>
      <c r="C62" s="650"/>
      <c r="D62" s="651">
        <v>0</v>
      </c>
      <c r="E62" s="652"/>
      <c r="F62" s="652"/>
      <c r="G62" s="653"/>
      <c r="H62" s="651"/>
      <c r="I62" s="652"/>
      <c r="J62" s="652"/>
      <c r="K62" s="653"/>
    </row>
    <row r="63" spans="1:11" x14ac:dyDescent="0.25">
      <c r="A63" s="648" t="s">
        <v>131</v>
      </c>
      <c r="B63" s="649"/>
      <c r="C63" s="650"/>
      <c r="D63" s="651">
        <v>0</v>
      </c>
      <c r="E63" s="652"/>
      <c r="F63" s="652"/>
      <c r="G63" s="653"/>
      <c r="H63" s="651"/>
      <c r="I63" s="652"/>
      <c r="J63" s="652"/>
      <c r="K63" s="653"/>
    </row>
    <row r="64" spans="1:11" x14ac:dyDescent="0.25">
      <c r="A64" s="648" t="s">
        <v>130</v>
      </c>
      <c r="B64" s="649"/>
      <c r="C64" s="650"/>
      <c r="D64" s="651">
        <v>0</v>
      </c>
      <c r="E64" s="652"/>
      <c r="F64" s="652"/>
      <c r="G64" s="653"/>
      <c r="H64" s="651"/>
      <c r="I64" s="652"/>
      <c r="J64" s="652"/>
      <c r="K64" s="653"/>
    </row>
    <row r="65" spans="1:11" x14ac:dyDescent="0.25">
      <c r="A65" s="648" t="s">
        <v>129</v>
      </c>
      <c r="B65" s="649"/>
      <c r="C65" s="650"/>
      <c r="D65" s="651">
        <v>0</v>
      </c>
      <c r="E65" s="652"/>
      <c r="F65" s="652"/>
      <c r="G65" s="653"/>
      <c r="H65" s="651"/>
      <c r="I65" s="652"/>
      <c r="J65" s="652"/>
      <c r="K65" s="653"/>
    </row>
    <row r="66" spans="1:11" x14ac:dyDescent="0.25">
      <c r="A66" s="648" t="s">
        <v>128</v>
      </c>
      <c r="B66" s="649"/>
      <c r="C66" s="650"/>
      <c r="D66" s="651">
        <v>0</v>
      </c>
      <c r="E66" s="652"/>
      <c r="F66" s="652"/>
      <c r="G66" s="653"/>
      <c r="H66" s="651"/>
      <c r="I66" s="652"/>
      <c r="J66" s="652"/>
      <c r="K66" s="653"/>
    </row>
    <row r="67" spans="1:11" x14ac:dyDescent="0.25">
      <c r="A67" s="648" t="s">
        <v>127</v>
      </c>
      <c r="B67" s="649"/>
      <c r="C67" s="650"/>
      <c r="D67" s="651">
        <v>0</v>
      </c>
      <c r="E67" s="652"/>
      <c r="F67" s="652"/>
      <c r="G67" s="653"/>
      <c r="H67" s="651"/>
      <c r="I67" s="652"/>
      <c r="J67" s="652"/>
      <c r="K67" s="653"/>
    </row>
    <row r="68" spans="1:11" x14ac:dyDescent="0.25">
      <c r="A68" s="648" t="s">
        <v>126</v>
      </c>
      <c r="B68" s="649"/>
      <c r="C68" s="650"/>
      <c r="D68" s="651">
        <v>0</v>
      </c>
      <c r="E68" s="652"/>
      <c r="F68" s="652"/>
      <c r="G68" s="653"/>
      <c r="H68" s="651"/>
      <c r="I68" s="652"/>
      <c r="J68" s="652"/>
      <c r="K68" s="653"/>
    </row>
    <row r="69" spans="1:11" x14ac:dyDescent="0.25">
      <c r="A69" s="648" t="s">
        <v>125</v>
      </c>
      <c r="B69" s="649"/>
      <c r="C69" s="650"/>
      <c r="D69" s="651">
        <f>SUM('Прил.4_форма-6-ПЛАНналич.возм'!F68:F79)*1000</f>
        <v>1304.2699999999998</v>
      </c>
      <c r="E69" s="652"/>
      <c r="F69" s="652"/>
      <c r="G69" s="653"/>
      <c r="H69" s="651"/>
      <c r="I69" s="652"/>
      <c r="J69" s="652"/>
      <c r="K69" s="653"/>
    </row>
    <row r="70" spans="1:11" x14ac:dyDescent="0.25">
      <c r="A70" s="648" t="s">
        <v>96</v>
      </c>
      <c r="B70" s="649"/>
      <c r="C70" s="650"/>
      <c r="D70" s="651">
        <f>D69+D60</f>
        <v>1304.2699999999998</v>
      </c>
      <c r="E70" s="652"/>
      <c r="F70" s="652"/>
      <c r="G70" s="653"/>
      <c r="H70" s="651"/>
      <c r="I70" s="652"/>
      <c r="J70" s="652"/>
      <c r="K70" s="653"/>
    </row>
    <row r="71" spans="1:11" x14ac:dyDescent="0.25">
      <c r="A71" s="77"/>
      <c r="B71" s="77"/>
      <c r="C71" s="77"/>
      <c r="D71" s="78"/>
      <c r="E71" s="78"/>
      <c r="F71" s="78"/>
      <c r="G71" s="78"/>
      <c r="H71" s="78"/>
      <c r="I71" s="78"/>
      <c r="J71" s="78"/>
      <c r="K71" s="78"/>
    </row>
    <row r="72" spans="1:11" ht="11.25" customHeight="1" x14ac:dyDescent="0.25">
      <c r="C72" s="5"/>
      <c r="D72" s="5"/>
      <c r="E72" s="5"/>
      <c r="F72" s="5"/>
      <c r="G72" s="5"/>
      <c r="H72" s="5"/>
      <c r="I72" s="5"/>
      <c r="J72" s="244"/>
      <c r="K72" s="58" t="s">
        <v>141</v>
      </c>
    </row>
    <row r="73" spans="1:11" s="3" customFormat="1" ht="11.25" customHeight="1" x14ac:dyDescent="0.2">
      <c r="C73" s="2"/>
      <c r="D73" s="2"/>
      <c r="E73" s="2"/>
      <c r="F73" s="2"/>
      <c r="G73" s="2"/>
      <c r="H73" s="2"/>
      <c r="I73" s="2"/>
      <c r="J73" s="245"/>
      <c r="K73" s="59" t="s">
        <v>110</v>
      </c>
    </row>
    <row r="74" spans="1:11" s="3" customFormat="1" ht="11.25" customHeight="1" x14ac:dyDescent="0.2">
      <c r="C74" s="2"/>
      <c r="D74" s="2"/>
      <c r="E74" s="2"/>
      <c r="F74" s="2"/>
      <c r="G74" s="2"/>
      <c r="H74" s="2"/>
      <c r="I74" s="2"/>
      <c r="J74" s="245"/>
      <c r="K74" s="27" t="s">
        <v>140</v>
      </c>
    </row>
    <row r="75" spans="1:11" s="3" customFormat="1" ht="11.25" customHeight="1" x14ac:dyDescent="0.2">
      <c r="C75" s="2"/>
      <c r="D75" s="2"/>
      <c r="E75" s="2"/>
      <c r="F75" s="2"/>
      <c r="G75" s="2"/>
      <c r="H75" s="2"/>
      <c r="I75" s="2"/>
      <c r="J75" s="245"/>
      <c r="K75" s="27"/>
    </row>
    <row r="76" spans="1:11" s="4" customFormat="1" ht="46.5" customHeight="1" x14ac:dyDescent="0.25">
      <c r="A76" s="634" t="s">
        <v>139</v>
      </c>
      <c r="B76" s="634"/>
      <c r="C76" s="634"/>
      <c r="D76" s="634"/>
      <c r="E76" s="634"/>
      <c r="F76" s="634"/>
      <c r="G76" s="634"/>
      <c r="H76" s="634"/>
      <c r="I76" s="634"/>
      <c r="J76" s="634"/>
      <c r="K76" s="634"/>
    </row>
    <row r="77" spans="1:11" s="180" customFormat="1" ht="15.75" x14ac:dyDescent="0.25">
      <c r="A77" s="654" t="s">
        <v>120</v>
      </c>
      <c r="B77" s="654"/>
      <c r="C77" s="654"/>
      <c r="D77" s="654"/>
      <c r="E77" s="654"/>
      <c r="F77" s="654"/>
      <c r="G77" s="654"/>
      <c r="H77" s="654"/>
      <c r="I77" s="56" t="s">
        <v>373</v>
      </c>
      <c r="J77" s="246">
        <v>23</v>
      </c>
      <c r="K77" s="180" t="s">
        <v>137</v>
      </c>
    </row>
    <row r="78" spans="1:11" s="8" customFormat="1" ht="11.25" customHeight="1" x14ac:dyDescent="0.2">
      <c r="A78" s="7"/>
      <c r="B78" s="655" t="s">
        <v>13</v>
      </c>
      <c r="C78" s="655"/>
      <c r="D78" s="655"/>
      <c r="E78" s="655"/>
      <c r="F78" s="655"/>
      <c r="G78" s="655"/>
      <c r="H78" s="655"/>
      <c r="J78" s="247"/>
    </row>
    <row r="79" spans="1:11" s="8" customFormat="1" ht="17.25" customHeight="1" x14ac:dyDescent="0.25">
      <c r="A79" s="7"/>
      <c r="B79" s="182"/>
      <c r="C79" s="182"/>
      <c r="D79" s="182"/>
      <c r="E79" s="181" t="s">
        <v>186</v>
      </c>
      <c r="F79" s="182"/>
      <c r="G79" s="182"/>
      <c r="H79" s="182"/>
      <c r="J79" s="247"/>
    </row>
    <row r="80" spans="1:11" x14ac:dyDescent="0.25">
      <c r="A80" s="7"/>
      <c r="B80" s="11"/>
      <c r="C80" s="11"/>
      <c r="D80" s="11"/>
      <c r="E80" s="11"/>
      <c r="F80" s="11"/>
      <c r="G80" s="11"/>
      <c r="H80" s="11"/>
      <c r="I80" s="8"/>
      <c r="J80" s="247"/>
      <c r="K80" s="8"/>
    </row>
    <row r="81" spans="1:11" ht="18" customHeight="1" x14ac:dyDescent="0.25">
      <c r="A81" s="656" t="s">
        <v>530</v>
      </c>
      <c r="B81" s="656"/>
      <c r="C81" s="656"/>
      <c r="D81" s="656"/>
      <c r="E81" s="656"/>
      <c r="F81" s="656"/>
      <c r="G81" s="656"/>
      <c r="H81" s="656"/>
      <c r="I81" s="656"/>
      <c r="J81" s="656"/>
      <c r="K81" s="656"/>
    </row>
    <row r="82" spans="1:11" ht="26.25" customHeight="1" x14ac:dyDescent="0.25">
      <c r="A82" s="657" t="s">
        <v>136</v>
      </c>
      <c r="B82" s="658"/>
      <c r="C82" s="659"/>
      <c r="D82" s="657" t="s">
        <v>190</v>
      </c>
      <c r="E82" s="658"/>
      <c r="F82" s="658"/>
      <c r="G82" s="659"/>
      <c r="H82" s="657" t="s">
        <v>135</v>
      </c>
      <c r="I82" s="658"/>
      <c r="J82" s="658"/>
      <c r="K82" s="659"/>
    </row>
    <row r="83" spans="1:11" x14ac:dyDescent="0.25">
      <c r="A83" s="660">
        <v>1</v>
      </c>
      <c r="B83" s="661"/>
      <c r="C83" s="662"/>
      <c r="D83" s="660">
        <v>2</v>
      </c>
      <c r="E83" s="661"/>
      <c r="F83" s="661"/>
      <c r="G83" s="662"/>
      <c r="H83" s="660">
        <v>3</v>
      </c>
      <c r="I83" s="661"/>
      <c r="J83" s="661"/>
      <c r="K83" s="662"/>
    </row>
    <row r="84" spans="1:11" x14ac:dyDescent="0.25">
      <c r="A84" s="217" t="s">
        <v>391</v>
      </c>
      <c r="B84" s="53"/>
      <c r="C84" s="53"/>
      <c r="D84" s="651">
        <f>SUM(D85:G92)</f>
        <v>0</v>
      </c>
      <c r="E84" s="652"/>
      <c r="F84" s="652"/>
      <c r="G84" s="653"/>
      <c r="H84" s="651"/>
      <c r="I84" s="652"/>
      <c r="J84" s="652"/>
      <c r="K84" s="653"/>
    </row>
    <row r="85" spans="1:11" x14ac:dyDescent="0.25">
      <c r="A85" s="648" t="s">
        <v>133</v>
      </c>
      <c r="B85" s="649"/>
      <c r="C85" s="650"/>
      <c r="D85" s="651">
        <v>0</v>
      </c>
      <c r="E85" s="652"/>
      <c r="F85" s="652"/>
      <c r="G85" s="653"/>
      <c r="H85" s="651"/>
      <c r="I85" s="652"/>
      <c r="J85" s="652"/>
      <c r="K85" s="653"/>
    </row>
    <row r="86" spans="1:11" x14ac:dyDescent="0.25">
      <c r="A86" s="648" t="s">
        <v>132</v>
      </c>
      <c r="B86" s="649"/>
      <c r="C86" s="650"/>
      <c r="D86" s="651">
        <v>0</v>
      </c>
      <c r="E86" s="652"/>
      <c r="F86" s="652"/>
      <c r="G86" s="653"/>
      <c r="H86" s="651"/>
      <c r="I86" s="652"/>
      <c r="J86" s="652"/>
      <c r="K86" s="653"/>
    </row>
    <row r="87" spans="1:11" x14ac:dyDescent="0.25">
      <c r="A87" s="648" t="s">
        <v>131</v>
      </c>
      <c r="B87" s="649"/>
      <c r="C87" s="650"/>
      <c r="D87" s="651">
        <v>0</v>
      </c>
      <c r="E87" s="652"/>
      <c r="F87" s="652"/>
      <c r="G87" s="653"/>
      <c r="H87" s="651"/>
      <c r="I87" s="652"/>
      <c r="J87" s="652"/>
      <c r="K87" s="653"/>
    </row>
    <row r="88" spans="1:11" x14ac:dyDescent="0.25">
      <c r="A88" s="648" t="s">
        <v>130</v>
      </c>
      <c r="B88" s="649"/>
      <c r="C88" s="650"/>
      <c r="D88" s="651">
        <v>0</v>
      </c>
      <c r="E88" s="652"/>
      <c r="F88" s="652"/>
      <c r="G88" s="653"/>
      <c r="H88" s="651"/>
      <c r="I88" s="652"/>
      <c r="J88" s="652"/>
      <c r="K88" s="653"/>
    </row>
    <row r="89" spans="1:11" x14ac:dyDescent="0.25">
      <c r="A89" s="648" t="s">
        <v>129</v>
      </c>
      <c r="B89" s="649"/>
      <c r="C89" s="650"/>
      <c r="D89" s="651">
        <v>0</v>
      </c>
      <c r="E89" s="652"/>
      <c r="F89" s="652"/>
      <c r="G89" s="653"/>
      <c r="H89" s="651"/>
      <c r="I89" s="652"/>
      <c r="J89" s="652"/>
      <c r="K89" s="653"/>
    </row>
    <row r="90" spans="1:11" x14ac:dyDescent="0.25">
      <c r="A90" s="648" t="s">
        <v>128</v>
      </c>
      <c r="B90" s="649"/>
      <c r="C90" s="650"/>
      <c r="D90" s="651">
        <v>0</v>
      </c>
      <c r="E90" s="652"/>
      <c r="F90" s="652"/>
      <c r="G90" s="653"/>
      <c r="H90" s="651"/>
      <c r="I90" s="652"/>
      <c r="J90" s="652"/>
      <c r="K90" s="653"/>
    </row>
    <row r="91" spans="1:11" x14ac:dyDescent="0.25">
      <c r="A91" s="648" t="s">
        <v>127</v>
      </c>
      <c r="B91" s="649"/>
      <c r="C91" s="650"/>
      <c r="D91" s="651">
        <v>0</v>
      </c>
      <c r="E91" s="652"/>
      <c r="F91" s="652"/>
      <c r="G91" s="653"/>
      <c r="H91" s="651"/>
      <c r="I91" s="652"/>
      <c r="J91" s="652"/>
      <c r="K91" s="653"/>
    </row>
    <row r="92" spans="1:11" x14ac:dyDescent="0.25">
      <c r="A92" s="648" t="s">
        <v>126</v>
      </c>
      <c r="B92" s="649"/>
      <c r="C92" s="650"/>
      <c r="D92" s="651">
        <v>0</v>
      </c>
      <c r="E92" s="652"/>
      <c r="F92" s="652"/>
      <c r="G92" s="653"/>
      <c r="H92" s="651"/>
      <c r="I92" s="652"/>
      <c r="J92" s="652"/>
      <c r="K92" s="653"/>
    </row>
    <row r="93" spans="1:11" x14ac:dyDescent="0.25">
      <c r="A93" s="648" t="s">
        <v>125</v>
      </c>
      <c r="B93" s="649"/>
      <c r="C93" s="650"/>
      <c r="D93" s="651">
        <f>SUM('Прил.4_форма-6-ПЛАНналич.возм'!F94:F105)*1000</f>
        <v>976.47399999999993</v>
      </c>
      <c r="E93" s="652"/>
      <c r="F93" s="652"/>
      <c r="G93" s="653"/>
      <c r="H93" s="651"/>
      <c r="I93" s="652"/>
      <c r="J93" s="652"/>
      <c r="K93" s="653"/>
    </row>
    <row r="94" spans="1:11" x14ac:dyDescent="0.25">
      <c r="A94" s="645" t="s">
        <v>96</v>
      </c>
      <c r="B94" s="646"/>
      <c r="C94" s="647"/>
      <c r="D94" s="591">
        <f>D93+D84</f>
        <v>976.47399999999993</v>
      </c>
      <c r="E94" s="592"/>
      <c r="F94" s="592"/>
      <c r="G94" s="593"/>
      <c r="H94" s="591"/>
      <c r="I94" s="592"/>
      <c r="J94" s="592"/>
      <c r="K94" s="593"/>
    </row>
    <row r="95" spans="1:11" x14ac:dyDescent="0.25">
      <c r="A95" s="264"/>
      <c r="B95" s="264"/>
      <c r="C95" s="264"/>
      <c r="D95" s="265"/>
      <c r="E95" s="265"/>
      <c r="F95" s="265"/>
      <c r="G95" s="265"/>
      <c r="H95" s="265"/>
      <c r="I95" s="265"/>
      <c r="J95" s="265"/>
      <c r="K95" s="265"/>
    </row>
    <row r="96" spans="1:11" ht="11.25" customHeight="1" x14ac:dyDescent="0.25">
      <c r="C96" s="5"/>
      <c r="D96" s="5"/>
      <c r="E96" s="5"/>
      <c r="F96" s="5"/>
      <c r="G96" s="5"/>
      <c r="H96" s="5"/>
      <c r="I96" s="5"/>
      <c r="J96" s="244"/>
      <c r="K96" s="58" t="s">
        <v>141</v>
      </c>
    </row>
    <row r="97" spans="1:11" s="3" customFormat="1" ht="11.25" customHeight="1" x14ac:dyDescent="0.2">
      <c r="C97" s="2"/>
      <c r="D97" s="2"/>
      <c r="E97" s="2"/>
      <c r="F97" s="2"/>
      <c r="G97" s="2"/>
      <c r="H97" s="2"/>
      <c r="I97" s="2"/>
      <c r="J97" s="245"/>
      <c r="K97" s="59" t="s">
        <v>110</v>
      </c>
    </row>
    <row r="98" spans="1:11" s="3" customFormat="1" ht="11.25" customHeight="1" x14ac:dyDescent="0.2">
      <c r="C98" s="2"/>
      <c r="D98" s="2"/>
      <c r="E98" s="2"/>
      <c r="F98" s="2"/>
      <c r="G98" s="2"/>
      <c r="H98" s="2"/>
      <c r="I98" s="2"/>
      <c r="J98" s="245"/>
      <c r="K98" s="27" t="s">
        <v>140</v>
      </c>
    </row>
    <row r="99" spans="1:11" s="3" customFormat="1" ht="11.25" customHeight="1" x14ac:dyDescent="0.2">
      <c r="C99" s="2"/>
      <c r="D99" s="2"/>
      <c r="E99" s="2"/>
      <c r="F99" s="2"/>
      <c r="G99" s="2"/>
      <c r="H99" s="2"/>
      <c r="I99" s="2"/>
      <c r="J99" s="245"/>
      <c r="K99" s="27"/>
    </row>
    <row r="100" spans="1:11" s="4" customFormat="1" ht="46.5" customHeight="1" x14ac:dyDescent="0.25">
      <c r="A100" s="634" t="s">
        <v>139</v>
      </c>
      <c r="B100" s="634"/>
      <c r="C100" s="634"/>
      <c r="D100" s="634"/>
      <c r="E100" s="634"/>
      <c r="F100" s="634"/>
      <c r="G100" s="634"/>
      <c r="H100" s="634"/>
      <c r="I100" s="634"/>
      <c r="J100" s="634"/>
      <c r="K100" s="634"/>
    </row>
    <row r="101" spans="1:11" s="180" customFormat="1" ht="15.75" x14ac:dyDescent="0.25">
      <c r="A101" s="654" t="s">
        <v>120</v>
      </c>
      <c r="B101" s="654"/>
      <c r="C101" s="654"/>
      <c r="D101" s="654"/>
      <c r="E101" s="654"/>
      <c r="F101" s="654"/>
      <c r="G101" s="654"/>
      <c r="H101" s="654"/>
      <c r="I101" s="56" t="s">
        <v>373</v>
      </c>
      <c r="J101" s="246">
        <v>23</v>
      </c>
      <c r="K101" s="180" t="s">
        <v>137</v>
      </c>
    </row>
    <row r="102" spans="1:11" s="8" customFormat="1" ht="11.25" customHeight="1" x14ac:dyDescent="0.2">
      <c r="A102" s="7"/>
      <c r="B102" s="655" t="s">
        <v>13</v>
      </c>
      <c r="C102" s="655"/>
      <c r="D102" s="655"/>
      <c r="E102" s="655"/>
      <c r="F102" s="655"/>
      <c r="G102" s="655"/>
      <c r="H102" s="655"/>
      <c r="J102" s="247"/>
    </row>
    <row r="103" spans="1:11" s="8" customFormat="1" ht="17.25" customHeight="1" x14ac:dyDescent="0.25">
      <c r="A103" s="7"/>
      <c r="B103" s="182"/>
      <c r="C103" s="182"/>
      <c r="D103" s="182"/>
      <c r="E103" s="181" t="s">
        <v>186</v>
      </c>
      <c r="F103" s="182"/>
      <c r="G103" s="182"/>
      <c r="H103" s="182"/>
      <c r="J103" s="247"/>
    </row>
    <row r="104" spans="1:11" x14ac:dyDescent="0.25">
      <c r="A104" s="7"/>
      <c r="B104" s="11"/>
      <c r="C104" s="11"/>
      <c r="D104" s="11"/>
      <c r="E104" s="11"/>
      <c r="F104" s="11"/>
      <c r="G104" s="11"/>
      <c r="H104" s="11"/>
      <c r="I104" s="8"/>
      <c r="J104" s="247"/>
      <c r="K104" s="8"/>
    </row>
    <row r="105" spans="1:11" ht="21" customHeight="1" x14ac:dyDescent="0.25">
      <c r="A105" s="656" t="s">
        <v>531</v>
      </c>
      <c r="B105" s="656"/>
      <c r="C105" s="656"/>
      <c r="D105" s="656"/>
      <c r="E105" s="656"/>
      <c r="F105" s="656"/>
      <c r="G105" s="656"/>
      <c r="H105" s="656"/>
      <c r="I105" s="656"/>
      <c r="J105" s="656"/>
      <c r="K105" s="656"/>
    </row>
    <row r="106" spans="1:11" ht="24" customHeight="1" x14ac:dyDescent="0.25">
      <c r="A106" s="657" t="s">
        <v>136</v>
      </c>
      <c r="B106" s="658"/>
      <c r="C106" s="659"/>
      <c r="D106" s="657" t="s">
        <v>190</v>
      </c>
      <c r="E106" s="658"/>
      <c r="F106" s="658"/>
      <c r="G106" s="659"/>
      <c r="H106" s="657" t="s">
        <v>135</v>
      </c>
      <c r="I106" s="658"/>
      <c r="J106" s="658"/>
      <c r="K106" s="659"/>
    </row>
    <row r="107" spans="1:11" x14ac:dyDescent="0.25">
      <c r="A107" s="660">
        <v>1</v>
      </c>
      <c r="B107" s="661"/>
      <c r="C107" s="662"/>
      <c r="D107" s="660">
        <v>2</v>
      </c>
      <c r="E107" s="661"/>
      <c r="F107" s="661"/>
      <c r="G107" s="662"/>
      <c r="H107" s="660">
        <v>3</v>
      </c>
      <c r="I107" s="661"/>
      <c r="J107" s="661"/>
      <c r="K107" s="662"/>
    </row>
    <row r="108" spans="1:11" x14ac:dyDescent="0.25">
      <c r="A108" s="217" t="s">
        <v>391</v>
      </c>
      <c r="B108" s="53"/>
      <c r="C108" s="53"/>
      <c r="D108" s="651">
        <f>SUM(D109:G116)</f>
        <v>0</v>
      </c>
      <c r="E108" s="652"/>
      <c r="F108" s="652"/>
      <c r="G108" s="653"/>
      <c r="H108" s="651"/>
      <c r="I108" s="652"/>
      <c r="J108" s="652"/>
      <c r="K108" s="653"/>
    </row>
    <row r="109" spans="1:11" x14ac:dyDescent="0.25">
      <c r="A109" s="648" t="s">
        <v>133</v>
      </c>
      <c r="B109" s="649"/>
      <c r="C109" s="650"/>
      <c r="D109" s="651">
        <v>0</v>
      </c>
      <c r="E109" s="652"/>
      <c r="F109" s="652"/>
      <c r="G109" s="653"/>
      <c r="H109" s="651"/>
      <c r="I109" s="652"/>
      <c r="J109" s="652"/>
      <c r="K109" s="653"/>
    </row>
    <row r="110" spans="1:11" x14ac:dyDescent="0.25">
      <c r="A110" s="648" t="s">
        <v>132</v>
      </c>
      <c r="B110" s="649"/>
      <c r="C110" s="650"/>
      <c r="D110" s="651">
        <v>0</v>
      </c>
      <c r="E110" s="652"/>
      <c r="F110" s="652"/>
      <c r="G110" s="653"/>
      <c r="H110" s="651"/>
      <c r="I110" s="652"/>
      <c r="J110" s="652"/>
      <c r="K110" s="653"/>
    </row>
    <row r="111" spans="1:11" x14ac:dyDescent="0.25">
      <c r="A111" s="648" t="s">
        <v>131</v>
      </c>
      <c r="B111" s="649"/>
      <c r="C111" s="650"/>
      <c r="D111" s="651">
        <v>0</v>
      </c>
      <c r="E111" s="652"/>
      <c r="F111" s="652"/>
      <c r="G111" s="653"/>
      <c r="H111" s="651"/>
      <c r="I111" s="652"/>
      <c r="J111" s="652"/>
      <c r="K111" s="653"/>
    </row>
    <row r="112" spans="1:11" x14ac:dyDescent="0.25">
      <c r="A112" s="648" t="s">
        <v>130</v>
      </c>
      <c r="B112" s="649"/>
      <c r="C112" s="650"/>
      <c r="D112" s="651">
        <v>0</v>
      </c>
      <c r="E112" s="652"/>
      <c r="F112" s="652"/>
      <c r="G112" s="653"/>
      <c r="H112" s="651"/>
      <c r="I112" s="652"/>
      <c r="J112" s="652"/>
      <c r="K112" s="653"/>
    </row>
    <row r="113" spans="1:11" x14ac:dyDescent="0.25">
      <c r="A113" s="648" t="s">
        <v>129</v>
      </c>
      <c r="B113" s="649"/>
      <c r="C113" s="650"/>
      <c r="D113" s="651">
        <v>0</v>
      </c>
      <c r="E113" s="652"/>
      <c r="F113" s="652"/>
      <c r="G113" s="653"/>
      <c r="H113" s="651"/>
      <c r="I113" s="652"/>
      <c r="J113" s="652"/>
      <c r="K113" s="653"/>
    </row>
    <row r="114" spans="1:11" x14ac:dyDescent="0.25">
      <c r="A114" s="648" t="s">
        <v>128</v>
      </c>
      <c r="B114" s="649"/>
      <c r="C114" s="650"/>
      <c r="D114" s="651">
        <v>0</v>
      </c>
      <c r="E114" s="652"/>
      <c r="F114" s="652"/>
      <c r="G114" s="653"/>
      <c r="H114" s="651"/>
      <c r="I114" s="652"/>
      <c r="J114" s="652"/>
      <c r="K114" s="653"/>
    </row>
    <row r="115" spans="1:11" x14ac:dyDescent="0.25">
      <c r="A115" s="648" t="s">
        <v>127</v>
      </c>
      <c r="B115" s="649"/>
      <c r="C115" s="650"/>
      <c r="D115" s="651">
        <v>0</v>
      </c>
      <c r="E115" s="652"/>
      <c r="F115" s="652"/>
      <c r="G115" s="653"/>
      <c r="H115" s="651"/>
      <c r="I115" s="652"/>
      <c r="J115" s="652"/>
      <c r="K115" s="653"/>
    </row>
    <row r="116" spans="1:11" x14ac:dyDescent="0.25">
      <c r="A116" s="648" t="s">
        <v>126</v>
      </c>
      <c r="B116" s="649"/>
      <c r="C116" s="650"/>
      <c r="D116" s="651">
        <v>0</v>
      </c>
      <c r="E116" s="652"/>
      <c r="F116" s="652"/>
      <c r="G116" s="653"/>
      <c r="H116" s="651"/>
      <c r="I116" s="652"/>
      <c r="J116" s="652"/>
      <c r="K116" s="653"/>
    </row>
    <row r="117" spans="1:11" x14ac:dyDescent="0.25">
      <c r="A117" s="648" t="s">
        <v>125</v>
      </c>
      <c r="B117" s="649"/>
      <c r="C117" s="650"/>
      <c r="D117" s="651">
        <f>SUM('Прил.4_форма-6-ПЛАНналич.возм'!F120:F132)*1000</f>
        <v>704.31100000000004</v>
      </c>
      <c r="E117" s="652"/>
      <c r="F117" s="652"/>
      <c r="G117" s="653"/>
      <c r="H117" s="651"/>
      <c r="I117" s="652"/>
      <c r="J117" s="652"/>
      <c r="K117" s="653"/>
    </row>
    <row r="118" spans="1:11" x14ac:dyDescent="0.25">
      <c r="A118" s="645" t="s">
        <v>96</v>
      </c>
      <c r="B118" s="646"/>
      <c r="C118" s="647"/>
      <c r="D118" s="591">
        <f>D117+D108</f>
        <v>704.31100000000004</v>
      </c>
      <c r="E118" s="592"/>
      <c r="F118" s="592"/>
      <c r="G118" s="593"/>
      <c r="H118" s="591"/>
      <c r="I118" s="592"/>
      <c r="J118" s="592"/>
      <c r="K118" s="593"/>
    </row>
    <row r="119" spans="1:11" x14ac:dyDescent="0.25">
      <c r="A119" s="264"/>
      <c r="B119" s="264"/>
      <c r="C119" s="264"/>
      <c r="D119" s="265"/>
      <c r="E119" s="265"/>
      <c r="F119" s="265"/>
      <c r="G119" s="265"/>
      <c r="H119" s="265"/>
      <c r="I119" s="265"/>
      <c r="J119" s="265"/>
      <c r="K119" s="265"/>
    </row>
    <row r="120" spans="1:11" ht="11.25" customHeight="1" x14ac:dyDescent="0.25">
      <c r="C120" s="5"/>
      <c r="D120" s="5"/>
      <c r="E120" s="5"/>
      <c r="F120" s="5"/>
      <c r="G120" s="5"/>
      <c r="H120" s="5"/>
      <c r="I120" s="5"/>
      <c r="J120" s="244"/>
      <c r="K120" s="58" t="s">
        <v>141</v>
      </c>
    </row>
    <row r="121" spans="1:11" s="3" customFormat="1" ht="11.25" customHeight="1" x14ac:dyDescent="0.2">
      <c r="C121" s="2"/>
      <c r="D121" s="2"/>
      <c r="E121" s="2"/>
      <c r="F121" s="2"/>
      <c r="G121" s="2"/>
      <c r="H121" s="2"/>
      <c r="I121" s="2"/>
      <c r="J121" s="245"/>
      <c r="K121" s="59" t="s">
        <v>110</v>
      </c>
    </row>
    <row r="122" spans="1:11" s="3" customFormat="1" ht="11.25" customHeight="1" x14ac:dyDescent="0.2">
      <c r="C122" s="2"/>
      <c r="D122" s="2"/>
      <c r="E122" s="2"/>
      <c r="F122" s="2"/>
      <c r="G122" s="2"/>
      <c r="H122" s="2"/>
      <c r="I122" s="2"/>
      <c r="J122" s="245"/>
      <c r="K122" s="27" t="s">
        <v>140</v>
      </c>
    </row>
    <row r="123" spans="1:11" s="3" customFormat="1" ht="11.25" customHeight="1" x14ac:dyDescent="0.2">
      <c r="C123" s="2"/>
      <c r="D123" s="2"/>
      <c r="E123" s="2"/>
      <c r="F123" s="2"/>
      <c r="G123" s="2"/>
      <c r="H123" s="2"/>
      <c r="I123" s="2"/>
      <c r="J123" s="245"/>
      <c r="K123" s="27"/>
    </row>
    <row r="124" spans="1:11" s="4" customFormat="1" ht="46.5" customHeight="1" x14ac:dyDescent="0.25">
      <c r="A124" s="634" t="s">
        <v>139</v>
      </c>
      <c r="B124" s="634"/>
      <c r="C124" s="634"/>
      <c r="D124" s="634"/>
      <c r="E124" s="634"/>
      <c r="F124" s="634"/>
      <c r="G124" s="634"/>
      <c r="H124" s="634"/>
      <c r="I124" s="634"/>
      <c r="J124" s="634"/>
      <c r="K124" s="634"/>
    </row>
    <row r="125" spans="1:11" s="185" customFormat="1" ht="15.75" x14ac:dyDescent="0.25">
      <c r="A125" s="654" t="s">
        <v>120</v>
      </c>
      <c r="B125" s="654"/>
      <c r="C125" s="654"/>
      <c r="D125" s="654"/>
      <c r="E125" s="654"/>
      <c r="F125" s="654"/>
      <c r="G125" s="654"/>
      <c r="H125" s="654"/>
      <c r="I125" s="56" t="s">
        <v>373</v>
      </c>
      <c r="J125" s="246">
        <v>23</v>
      </c>
      <c r="K125" s="185" t="s">
        <v>137</v>
      </c>
    </row>
    <row r="126" spans="1:11" s="8" customFormat="1" ht="11.25" customHeight="1" x14ac:dyDescent="0.2">
      <c r="A126" s="7"/>
      <c r="B126" s="655" t="s">
        <v>13</v>
      </c>
      <c r="C126" s="655"/>
      <c r="D126" s="655"/>
      <c r="E126" s="655"/>
      <c r="F126" s="655"/>
      <c r="G126" s="655"/>
      <c r="H126" s="655"/>
      <c r="J126" s="247"/>
    </row>
    <row r="127" spans="1:11" s="8" customFormat="1" ht="17.25" customHeight="1" x14ac:dyDescent="0.25">
      <c r="A127" s="7"/>
      <c r="B127" s="188"/>
      <c r="C127" s="188"/>
      <c r="D127" s="188"/>
      <c r="E127" s="186" t="s">
        <v>186</v>
      </c>
      <c r="F127" s="188"/>
      <c r="G127" s="188"/>
      <c r="H127" s="188"/>
      <c r="J127" s="247"/>
    </row>
    <row r="128" spans="1:11" s="8" customFormat="1" ht="11.25" customHeight="1" x14ac:dyDescent="0.2">
      <c r="A128" s="7"/>
      <c r="B128" s="188"/>
      <c r="C128" s="188"/>
      <c r="D128" s="188"/>
      <c r="E128" s="188"/>
      <c r="F128" s="188"/>
      <c r="G128" s="188"/>
      <c r="H128" s="188"/>
      <c r="J128" s="247"/>
    </row>
    <row r="129" spans="1:14" ht="22.5" customHeight="1" x14ac:dyDescent="0.25">
      <c r="A129" s="656" t="s">
        <v>532</v>
      </c>
      <c r="B129" s="656"/>
      <c r="C129" s="656"/>
      <c r="D129" s="656"/>
      <c r="E129" s="656"/>
      <c r="F129" s="656"/>
      <c r="G129" s="656"/>
      <c r="H129" s="656"/>
      <c r="I129" s="656"/>
      <c r="J129" s="656"/>
      <c r="K129" s="656"/>
    </row>
    <row r="130" spans="1:14" s="10" customFormat="1" ht="30" customHeight="1" x14ac:dyDescent="0.2">
      <c r="A130" s="657" t="s">
        <v>136</v>
      </c>
      <c r="B130" s="658"/>
      <c r="C130" s="659"/>
      <c r="D130" s="657" t="s">
        <v>190</v>
      </c>
      <c r="E130" s="658"/>
      <c r="F130" s="658"/>
      <c r="G130" s="659"/>
      <c r="H130" s="657" t="s">
        <v>135</v>
      </c>
      <c r="I130" s="658"/>
      <c r="J130" s="658"/>
      <c r="K130" s="659"/>
      <c r="N130" s="10" t="s">
        <v>191</v>
      </c>
    </row>
    <row r="131" spans="1:14" s="54" customFormat="1" ht="12.75" customHeight="1" x14ac:dyDescent="0.2">
      <c r="A131" s="660">
        <v>1</v>
      </c>
      <c r="B131" s="661"/>
      <c r="C131" s="662"/>
      <c r="D131" s="660">
        <v>2</v>
      </c>
      <c r="E131" s="661"/>
      <c r="F131" s="661"/>
      <c r="G131" s="662"/>
      <c r="H131" s="660">
        <v>3</v>
      </c>
      <c r="I131" s="661"/>
      <c r="J131" s="661"/>
      <c r="K131" s="662"/>
    </row>
    <row r="132" spans="1:14" s="9" customFormat="1" ht="12.75" customHeight="1" x14ac:dyDescent="0.2">
      <c r="A132" s="217" t="s">
        <v>391</v>
      </c>
      <c r="B132" s="187"/>
      <c r="C132" s="187"/>
      <c r="D132" s="651">
        <f>SUM(D133:G140)</f>
        <v>0</v>
      </c>
      <c r="E132" s="652"/>
      <c r="F132" s="652"/>
      <c r="G132" s="653"/>
      <c r="H132" s="651"/>
      <c r="I132" s="652"/>
      <c r="J132" s="652"/>
      <c r="K132" s="653"/>
    </row>
    <row r="133" spans="1:14" s="9" customFormat="1" ht="12.75" customHeight="1" x14ac:dyDescent="0.2">
      <c r="A133" s="648" t="s">
        <v>133</v>
      </c>
      <c r="B133" s="649"/>
      <c r="C133" s="650"/>
      <c r="D133" s="651">
        <v>0</v>
      </c>
      <c r="E133" s="652"/>
      <c r="F133" s="652"/>
      <c r="G133" s="653"/>
      <c r="H133" s="651"/>
      <c r="I133" s="652"/>
      <c r="J133" s="652"/>
      <c r="K133" s="653"/>
    </row>
    <row r="134" spans="1:14" s="9" customFormat="1" ht="12.75" customHeight="1" x14ac:dyDescent="0.2">
      <c r="A134" s="648" t="s">
        <v>132</v>
      </c>
      <c r="B134" s="649"/>
      <c r="C134" s="650"/>
      <c r="D134" s="651">
        <v>0</v>
      </c>
      <c r="E134" s="652"/>
      <c r="F134" s="652"/>
      <c r="G134" s="653"/>
      <c r="H134" s="651"/>
      <c r="I134" s="652"/>
      <c r="J134" s="652"/>
      <c r="K134" s="653"/>
    </row>
    <row r="135" spans="1:14" s="9" customFormat="1" ht="12.75" customHeight="1" x14ac:dyDescent="0.2">
      <c r="A135" s="648" t="s">
        <v>131</v>
      </c>
      <c r="B135" s="649"/>
      <c r="C135" s="650"/>
      <c r="D135" s="651">
        <v>0</v>
      </c>
      <c r="E135" s="652"/>
      <c r="F135" s="652"/>
      <c r="G135" s="653"/>
      <c r="H135" s="651"/>
      <c r="I135" s="652"/>
      <c r="J135" s="652"/>
      <c r="K135" s="653"/>
    </row>
    <row r="136" spans="1:14" s="9" customFormat="1" ht="12.75" customHeight="1" x14ac:dyDescent="0.2">
      <c r="A136" s="648" t="s">
        <v>130</v>
      </c>
      <c r="B136" s="649"/>
      <c r="C136" s="650"/>
      <c r="D136" s="651">
        <v>0</v>
      </c>
      <c r="E136" s="652"/>
      <c r="F136" s="652"/>
      <c r="G136" s="653"/>
      <c r="H136" s="651"/>
      <c r="I136" s="652"/>
      <c r="J136" s="652"/>
      <c r="K136" s="653"/>
    </row>
    <row r="137" spans="1:14" s="9" customFormat="1" ht="12.75" customHeight="1" x14ac:dyDescent="0.2">
      <c r="A137" s="648" t="s">
        <v>129</v>
      </c>
      <c r="B137" s="649"/>
      <c r="C137" s="650"/>
      <c r="D137" s="651">
        <v>0</v>
      </c>
      <c r="E137" s="652"/>
      <c r="F137" s="652"/>
      <c r="G137" s="653"/>
      <c r="H137" s="651"/>
      <c r="I137" s="652"/>
      <c r="J137" s="652"/>
      <c r="K137" s="653"/>
    </row>
    <row r="138" spans="1:14" s="9" customFormat="1" ht="12.75" customHeight="1" x14ac:dyDescent="0.2">
      <c r="A138" s="648" t="s">
        <v>128</v>
      </c>
      <c r="B138" s="649"/>
      <c r="C138" s="650"/>
      <c r="D138" s="651">
        <v>0</v>
      </c>
      <c r="E138" s="652"/>
      <c r="F138" s="652"/>
      <c r="G138" s="653"/>
      <c r="H138" s="651"/>
      <c r="I138" s="652"/>
      <c r="J138" s="652"/>
      <c r="K138" s="653"/>
    </row>
    <row r="139" spans="1:14" s="9" customFormat="1" ht="12.75" customHeight="1" x14ac:dyDescent="0.2">
      <c r="A139" s="648" t="s">
        <v>127</v>
      </c>
      <c r="B139" s="649"/>
      <c r="C139" s="650"/>
      <c r="D139" s="651">
        <v>0</v>
      </c>
      <c r="E139" s="652"/>
      <c r="F139" s="652"/>
      <c r="G139" s="653"/>
      <c r="H139" s="651"/>
      <c r="I139" s="652"/>
      <c r="J139" s="652"/>
      <c r="K139" s="653"/>
    </row>
    <row r="140" spans="1:14" s="9" customFormat="1" ht="12.75" customHeight="1" x14ac:dyDescent="0.2">
      <c r="A140" s="648" t="s">
        <v>126</v>
      </c>
      <c r="B140" s="649"/>
      <c r="C140" s="650"/>
      <c r="D140" s="651">
        <v>0</v>
      </c>
      <c r="E140" s="652"/>
      <c r="F140" s="652"/>
      <c r="G140" s="653"/>
      <c r="H140" s="651"/>
      <c r="I140" s="652"/>
      <c r="J140" s="652"/>
      <c r="K140" s="653"/>
    </row>
    <row r="141" spans="1:14" s="9" customFormat="1" ht="12.75" customHeight="1" x14ac:dyDescent="0.2">
      <c r="A141" s="648" t="s">
        <v>125</v>
      </c>
      <c r="B141" s="649"/>
      <c r="C141" s="650"/>
      <c r="D141" s="651">
        <f>SUM('Прил.4_форма-6-ПЛАНналич.возм'!F146:F157)*1000</f>
        <v>683.5859999999999</v>
      </c>
      <c r="E141" s="652"/>
      <c r="F141" s="652"/>
      <c r="G141" s="653"/>
      <c r="H141" s="651"/>
      <c r="I141" s="652"/>
      <c r="J141" s="652"/>
      <c r="K141" s="653"/>
    </row>
    <row r="142" spans="1:14" s="9" customFormat="1" ht="12.75" customHeight="1" x14ac:dyDescent="0.2">
      <c r="A142" s="645" t="s">
        <v>96</v>
      </c>
      <c r="B142" s="646"/>
      <c r="C142" s="647"/>
      <c r="D142" s="591">
        <f>D141+D132</f>
        <v>683.5859999999999</v>
      </c>
      <c r="E142" s="592"/>
      <c r="F142" s="592"/>
      <c r="G142" s="593"/>
      <c r="H142" s="591"/>
      <c r="I142" s="592"/>
      <c r="J142" s="592"/>
      <c r="K142" s="593"/>
    </row>
    <row r="143" spans="1:14" s="9" customFormat="1" ht="12.75" customHeight="1" x14ac:dyDescent="0.2">
      <c r="A143" s="264"/>
      <c r="B143" s="264"/>
      <c r="C143" s="264"/>
      <c r="D143" s="265"/>
      <c r="E143" s="265"/>
      <c r="F143" s="265"/>
      <c r="G143" s="265"/>
      <c r="H143" s="265"/>
      <c r="I143" s="265"/>
      <c r="J143" s="265"/>
      <c r="K143" s="265"/>
    </row>
    <row r="144" spans="1:14" ht="11.25" customHeight="1" x14ac:dyDescent="0.25">
      <c r="C144" s="5"/>
      <c r="D144" s="5"/>
      <c r="E144" s="5"/>
      <c r="F144" s="5"/>
      <c r="G144" s="5"/>
      <c r="H144" s="5"/>
      <c r="I144" s="5"/>
      <c r="J144" s="244"/>
      <c r="K144" s="58" t="s">
        <v>141</v>
      </c>
    </row>
    <row r="145" spans="1:14" s="3" customFormat="1" ht="11.25" customHeight="1" x14ac:dyDescent="0.2">
      <c r="C145" s="2"/>
      <c r="D145" s="2"/>
      <c r="E145" s="2"/>
      <c r="F145" s="2"/>
      <c r="G145" s="2"/>
      <c r="H145" s="2"/>
      <c r="I145" s="2"/>
      <c r="J145" s="245"/>
      <c r="K145" s="59" t="s">
        <v>110</v>
      </c>
    </row>
    <row r="146" spans="1:14" s="3" customFormat="1" ht="11.25" customHeight="1" x14ac:dyDescent="0.2">
      <c r="C146" s="2"/>
      <c r="D146" s="2"/>
      <c r="E146" s="2"/>
      <c r="F146" s="2"/>
      <c r="G146" s="2"/>
      <c r="H146" s="2"/>
      <c r="I146" s="2"/>
      <c r="J146" s="245"/>
      <c r="K146" s="27" t="s">
        <v>140</v>
      </c>
    </row>
    <row r="147" spans="1:14" s="3" customFormat="1" ht="11.25" customHeight="1" x14ac:dyDescent="0.2">
      <c r="C147" s="2"/>
      <c r="D147" s="2"/>
      <c r="E147" s="2"/>
      <c r="F147" s="2"/>
      <c r="G147" s="2"/>
      <c r="H147" s="2"/>
      <c r="I147" s="2"/>
      <c r="J147" s="245"/>
      <c r="K147" s="27"/>
    </row>
    <row r="148" spans="1:14" s="4" customFormat="1" ht="46.5" customHeight="1" x14ac:dyDescent="0.25">
      <c r="A148" s="634" t="s">
        <v>139</v>
      </c>
      <c r="B148" s="634"/>
      <c r="C148" s="634"/>
      <c r="D148" s="634"/>
      <c r="E148" s="634"/>
      <c r="F148" s="634"/>
      <c r="G148" s="634"/>
      <c r="H148" s="634"/>
      <c r="I148" s="634"/>
      <c r="J148" s="634"/>
      <c r="K148" s="634"/>
    </row>
    <row r="149" spans="1:14" s="55" customFormat="1" ht="15.75" x14ac:dyDescent="0.25">
      <c r="A149" s="654" t="s">
        <v>120</v>
      </c>
      <c r="B149" s="654"/>
      <c r="C149" s="654"/>
      <c r="D149" s="654"/>
      <c r="E149" s="654"/>
      <c r="F149" s="654"/>
      <c r="G149" s="654"/>
      <c r="H149" s="654"/>
      <c r="I149" s="56" t="s">
        <v>373</v>
      </c>
      <c r="J149" s="246">
        <v>23</v>
      </c>
      <c r="K149" s="55" t="s">
        <v>137</v>
      </c>
    </row>
    <row r="150" spans="1:14" s="8" customFormat="1" ht="11.25" customHeight="1" x14ac:dyDescent="0.2">
      <c r="A150" s="7"/>
      <c r="B150" s="655" t="s">
        <v>13</v>
      </c>
      <c r="C150" s="655"/>
      <c r="D150" s="655"/>
      <c r="E150" s="655"/>
      <c r="F150" s="655"/>
      <c r="G150" s="655"/>
      <c r="H150" s="655"/>
      <c r="J150" s="247"/>
    </row>
    <row r="151" spans="1:14" s="8" customFormat="1" ht="17.25" customHeight="1" x14ac:dyDescent="0.25">
      <c r="A151" s="7"/>
      <c r="B151" s="164"/>
      <c r="C151" s="164"/>
      <c r="D151" s="164"/>
      <c r="E151" s="163" t="s">
        <v>186</v>
      </c>
      <c r="F151" s="164"/>
      <c r="G151" s="164"/>
      <c r="H151" s="164"/>
      <c r="J151" s="247"/>
    </row>
    <row r="152" spans="1:14" s="8" customFormat="1" ht="11.25" customHeight="1" x14ac:dyDescent="0.2">
      <c r="A152" s="7"/>
      <c r="B152" s="164"/>
      <c r="C152" s="164"/>
      <c r="D152" s="164"/>
      <c r="E152" s="164"/>
      <c r="F152" s="164"/>
      <c r="G152" s="164"/>
      <c r="H152" s="164"/>
      <c r="J152" s="247"/>
    </row>
    <row r="153" spans="1:14" ht="22.5" customHeight="1" x14ac:dyDescent="0.25">
      <c r="A153" s="656" t="s">
        <v>533</v>
      </c>
      <c r="B153" s="656"/>
      <c r="C153" s="656"/>
      <c r="D153" s="656"/>
      <c r="E153" s="656"/>
      <c r="F153" s="656"/>
      <c r="G153" s="656"/>
      <c r="H153" s="656"/>
      <c r="I153" s="656"/>
      <c r="J153" s="656"/>
      <c r="K153" s="656"/>
    </row>
    <row r="154" spans="1:14" s="10" customFormat="1" ht="30" customHeight="1" x14ac:dyDescent="0.2">
      <c r="A154" s="657" t="s">
        <v>136</v>
      </c>
      <c r="B154" s="658"/>
      <c r="C154" s="659"/>
      <c r="D154" s="657" t="s">
        <v>190</v>
      </c>
      <c r="E154" s="658"/>
      <c r="F154" s="658"/>
      <c r="G154" s="659"/>
      <c r="H154" s="657" t="s">
        <v>135</v>
      </c>
      <c r="I154" s="658"/>
      <c r="J154" s="658"/>
      <c r="K154" s="659"/>
      <c r="N154" s="10" t="s">
        <v>191</v>
      </c>
    </row>
    <row r="155" spans="1:14" s="54" customFormat="1" ht="12.75" customHeight="1" x14ac:dyDescent="0.2">
      <c r="A155" s="660">
        <v>1</v>
      </c>
      <c r="B155" s="661"/>
      <c r="C155" s="662"/>
      <c r="D155" s="660">
        <v>2</v>
      </c>
      <c r="E155" s="661"/>
      <c r="F155" s="661"/>
      <c r="G155" s="662"/>
      <c r="H155" s="660">
        <v>3</v>
      </c>
      <c r="I155" s="661"/>
      <c r="J155" s="661"/>
      <c r="K155" s="662"/>
    </row>
    <row r="156" spans="1:14" s="9" customFormat="1" ht="12.75" customHeight="1" x14ac:dyDescent="0.2">
      <c r="A156" s="217" t="s">
        <v>391</v>
      </c>
      <c r="B156" s="165"/>
      <c r="C156" s="165"/>
      <c r="D156" s="651">
        <f>SUM(D157:G164)</f>
        <v>0</v>
      </c>
      <c r="E156" s="652"/>
      <c r="F156" s="652"/>
      <c r="G156" s="653"/>
      <c r="H156" s="651"/>
      <c r="I156" s="652"/>
      <c r="J156" s="652"/>
      <c r="K156" s="653"/>
    </row>
    <row r="157" spans="1:14" s="9" customFormat="1" ht="12.75" customHeight="1" x14ac:dyDescent="0.2">
      <c r="A157" s="648" t="s">
        <v>133</v>
      </c>
      <c r="B157" s="649"/>
      <c r="C157" s="650"/>
      <c r="D157" s="651">
        <v>0</v>
      </c>
      <c r="E157" s="652"/>
      <c r="F157" s="652"/>
      <c r="G157" s="653"/>
      <c r="H157" s="651"/>
      <c r="I157" s="652"/>
      <c r="J157" s="652"/>
      <c r="K157" s="653"/>
    </row>
    <row r="158" spans="1:14" s="9" customFormat="1" ht="12.75" customHeight="1" x14ac:dyDescent="0.2">
      <c r="A158" s="648" t="s">
        <v>132</v>
      </c>
      <c r="B158" s="649"/>
      <c r="C158" s="650"/>
      <c r="D158" s="651">
        <v>0</v>
      </c>
      <c r="E158" s="652"/>
      <c r="F158" s="652"/>
      <c r="G158" s="653"/>
      <c r="H158" s="651"/>
      <c r="I158" s="652"/>
      <c r="J158" s="652"/>
      <c r="K158" s="653"/>
    </row>
    <row r="159" spans="1:14" s="9" customFormat="1" ht="12.75" customHeight="1" x14ac:dyDescent="0.2">
      <c r="A159" s="648" t="s">
        <v>131</v>
      </c>
      <c r="B159" s="649"/>
      <c r="C159" s="650"/>
      <c r="D159" s="651">
        <v>0</v>
      </c>
      <c r="E159" s="652"/>
      <c r="F159" s="652"/>
      <c r="G159" s="653"/>
      <c r="H159" s="651"/>
      <c r="I159" s="652"/>
      <c r="J159" s="652"/>
      <c r="K159" s="653"/>
    </row>
    <row r="160" spans="1:14" s="9" customFormat="1" ht="12.75" customHeight="1" x14ac:dyDescent="0.2">
      <c r="A160" s="648" t="s">
        <v>130</v>
      </c>
      <c r="B160" s="649"/>
      <c r="C160" s="650"/>
      <c r="D160" s="651">
        <v>0</v>
      </c>
      <c r="E160" s="652"/>
      <c r="F160" s="652"/>
      <c r="G160" s="653"/>
      <c r="H160" s="651"/>
      <c r="I160" s="652"/>
      <c r="J160" s="652"/>
      <c r="K160" s="653"/>
    </row>
    <row r="161" spans="1:11" s="9" customFormat="1" ht="12.75" customHeight="1" x14ac:dyDescent="0.2">
      <c r="A161" s="648" t="s">
        <v>129</v>
      </c>
      <c r="B161" s="649"/>
      <c r="C161" s="650"/>
      <c r="D161" s="651">
        <v>0</v>
      </c>
      <c r="E161" s="652"/>
      <c r="F161" s="652"/>
      <c r="G161" s="653"/>
      <c r="H161" s="651"/>
      <c r="I161" s="652"/>
      <c r="J161" s="652"/>
      <c r="K161" s="653"/>
    </row>
    <row r="162" spans="1:11" s="9" customFormat="1" ht="12.75" customHeight="1" x14ac:dyDescent="0.2">
      <c r="A162" s="648" t="s">
        <v>128</v>
      </c>
      <c r="B162" s="649"/>
      <c r="C162" s="650"/>
      <c r="D162" s="651">
        <v>0</v>
      </c>
      <c r="E162" s="652"/>
      <c r="F162" s="652"/>
      <c r="G162" s="653"/>
      <c r="H162" s="651"/>
      <c r="I162" s="652"/>
      <c r="J162" s="652"/>
      <c r="K162" s="653"/>
    </row>
    <row r="163" spans="1:11" s="9" customFormat="1" ht="12.75" customHeight="1" x14ac:dyDescent="0.2">
      <c r="A163" s="648" t="s">
        <v>127</v>
      </c>
      <c r="B163" s="649"/>
      <c r="C163" s="650"/>
      <c r="D163" s="651">
        <v>0</v>
      </c>
      <c r="E163" s="652"/>
      <c r="F163" s="652"/>
      <c r="G163" s="653"/>
      <c r="H163" s="651"/>
      <c r="I163" s="652"/>
      <c r="J163" s="652"/>
      <c r="K163" s="653"/>
    </row>
    <row r="164" spans="1:11" s="9" customFormat="1" ht="12.75" customHeight="1" x14ac:dyDescent="0.2">
      <c r="A164" s="648" t="s">
        <v>126</v>
      </c>
      <c r="B164" s="649"/>
      <c r="C164" s="650"/>
      <c r="D164" s="651">
        <v>0</v>
      </c>
      <c r="E164" s="652"/>
      <c r="F164" s="652"/>
      <c r="G164" s="653"/>
      <c r="H164" s="651"/>
      <c r="I164" s="652"/>
      <c r="J164" s="652"/>
      <c r="K164" s="653"/>
    </row>
    <row r="165" spans="1:11" s="9" customFormat="1" ht="12.75" customHeight="1" x14ac:dyDescent="0.2">
      <c r="A165" s="648" t="s">
        <v>125</v>
      </c>
      <c r="B165" s="649"/>
      <c r="C165" s="650"/>
      <c r="D165" s="651">
        <f>SUM('Прил.4_форма-6-ПЛАНналич.возм'!F172:F183)*1000</f>
        <v>656.60199999999998</v>
      </c>
      <c r="E165" s="652"/>
      <c r="F165" s="652"/>
      <c r="G165" s="653"/>
      <c r="H165" s="651"/>
      <c r="I165" s="652"/>
      <c r="J165" s="652"/>
      <c r="K165" s="653"/>
    </row>
    <row r="166" spans="1:11" s="9" customFormat="1" ht="12.75" customHeight="1" x14ac:dyDescent="0.2">
      <c r="A166" s="645" t="s">
        <v>96</v>
      </c>
      <c r="B166" s="646"/>
      <c r="C166" s="647"/>
      <c r="D166" s="591">
        <f>D165+D156</f>
        <v>656.60199999999998</v>
      </c>
      <c r="E166" s="592"/>
      <c r="F166" s="592"/>
      <c r="G166" s="593"/>
      <c r="H166" s="591"/>
      <c r="I166" s="592"/>
      <c r="J166" s="592"/>
      <c r="K166" s="593"/>
    </row>
    <row r="167" spans="1:11" s="9" customFormat="1" ht="12.75" customHeight="1" x14ac:dyDescent="0.2">
      <c r="A167" s="264"/>
      <c r="B167" s="264"/>
      <c r="C167" s="264"/>
      <c r="D167" s="265"/>
      <c r="E167" s="265"/>
      <c r="F167" s="265"/>
      <c r="G167" s="265"/>
      <c r="H167" s="265"/>
      <c r="I167" s="265"/>
      <c r="J167" s="265"/>
      <c r="K167" s="265"/>
    </row>
    <row r="168" spans="1:11" ht="11.25" customHeight="1" x14ac:dyDescent="0.25">
      <c r="C168" s="5"/>
      <c r="D168" s="5"/>
      <c r="E168" s="5"/>
      <c r="F168" s="5"/>
      <c r="G168" s="5"/>
      <c r="H168" s="5"/>
      <c r="I168" s="5"/>
      <c r="J168" s="244"/>
      <c r="K168" s="58" t="s">
        <v>141</v>
      </c>
    </row>
    <row r="169" spans="1:11" s="3" customFormat="1" ht="11.25" customHeight="1" x14ac:dyDescent="0.2">
      <c r="C169" s="2"/>
      <c r="D169" s="2"/>
      <c r="E169" s="2"/>
      <c r="F169" s="2"/>
      <c r="G169" s="2"/>
      <c r="H169" s="2"/>
      <c r="I169" s="2"/>
      <c r="J169" s="245"/>
      <c r="K169" s="59" t="s">
        <v>110</v>
      </c>
    </row>
    <row r="170" spans="1:11" s="3" customFormat="1" ht="11.25" customHeight="1" x14ac:dyDescent="0.2">
      <c r="C170" s="2"/>
      <c r="D170" s="2"/>
      <c r="E170" s="2"/>
      <c r="F170" s="2"/>
      <c r="G170" s="2"/>
      <c r="H170" s="2"/>
      <c r="I170" s="2"/>
      <c r="J170" s="245"/>
      <c r="K170" s="27" t="s">
        <v>140</v>
      </c>
    </row>
    <row r="171" spans="1:11" s="3" customFormat="1" ht="11.25" customHeight="1" x14ac:dyDescent="0.2">
      <c r="C171" s="2"/>
      <c r="D171" s="2"/>
      <c r="E171" s="2"/>
      <c r="F171" s="2"/>
      <c r="G171" s="2"/>
      <c r="H171" s="2"/>
      <c r="I171" s="2"/>
      <c r="J171" s="245"/>
      <c r="K171" s="27"/>
    </row>
    <row r="172" spans="1:11" s="4" customFormat="1" ht="46.5" customHeight="1" x14ac:dyDescent="0.25">
      <c r="A172" s="634" t="s">
        <v>139</v>
      </c>
      <c r="B172" s="634"/>
      <c r="C172" s="634"/>
      <c r="D172" s="634"/>
      <c r="E172" s="634"/>
      <c r="F172" s="634"/>
      <c r="G172" s="634"/>
      <c r="H172" s="634"/>
      <c r="I172" s="634"/>
      <c r="J172" s="634"/>
      <c r="K172" s="634"/>
    </row>
    <row r="173" spans="1:11" s="191" customFormat="1" ht="15.75" x14ac:dyDescent="0.25">
      <c r="A173" s="654" t="s">
        <v>120</v>
      </c>
      <c r="B173" s="654"/>
      <c r="C173" s="654"/>
      <c r="D173" s="654"/>
      <c r="E173" s="654"/>
      <c r="F173" s="654"/>
      <c r="G173" s="654"/>
      <c r="H173" s="654"/>
      <c r="I173" s="56" t="s">
        <v>373</v>
      </c>
      <c r="J173" s="246">
        <v>23</v>
      </c>
      <c r="K173" s="191" t="s">
        <v>137</v>
      </c>
    </row>
    <row r="174" spans="1:11" s="8" customFormat="1" ht="11.25" customHeight="1" x14ac:dyDescent="0.2">
      <c r="A174" s="7"/>
      <c r="B174" s="655" t="s">
        <v>13</v>
      </c>
      <c r="C174" s="655"/>
      <c r="D174" s="655"/>
      <c r="E174" s="655"/>
      <c r="F174" s="655"/>
      <c r="G174" s="655"/>
      <c r="H174" s="655"/>
      <c r="J174" s="247"/>
    </row>
    <row r="175" spans="1:11" s="8" customFormat="1" ht="17.25" customHeight="1" x14ac:dyDescent="0.25">
      <c r="A175" s="7"/>
      <c r="B175" s="194"/>
      <c r="C175" s="194"/>
      <c r="D175" s="194"/>
      <c r="E175" s="192" t="s">
        <v>186</v>
      </c>
      <c r="F175" s="194"/>
      <c r="G175" s="194"/>
      <c r="H175" s="194"/>
      <c r="J175" s="247"/>
    </row>
    <row r="176" spans="1:11" s="8" customFormat="1" ht="11.25" customHeight="1" x14ac:dyDescent="0.2">
      <c r="A176" s="7"/>
      <c r="B176" s="194"/>
      <c r="C176" s="194"/>
      <c r="D176" s="194"/>
      <c r="E176" s="194"/>
      <c r="F176" s="194"/>
      <c r="G176" s="194"/>
      <c r="H176" s="194"/>
      <c r="J176" s="247"/>
    </row>
    <row r="177" spans="1:14" ht="22.5" customHeight="1" x14ac:dyDescent="0.25">
      <c r="A177" s="656" t="s">
        <v>534</v>
      </c>
      <c r="B177" s="656"/>
      <c r="C177" s="656"/>
      <c r="D177" s="656"/>
      <c r="E177" s="656"/>
      <c r="F177" s="656"/>
      <c r="G177" s="656"/>
      <c r="H177" s="656"/>
      <c r="I177" s="656"/>
      <c r="J177" s="656"/>
      <c r="K177" s="656"/>
    </row>
    <row r="178" spans="1:14" s="10" customFormat="1" ht="30" customHeight="1" x14ac:dyDescent="0.2">
      <c r="A178" s="657" t="s">
        <v>136</v>
      </c>
      <c r="B178" s="658"/>
      <c r="C178" s="659"/>
      <c r="D178" s="657" t="s">
        <v>190</v>
      </c>
      <c r="E178" s="658"/>
      <c r="F178" s="658"/>
      <c r="G178" s="659"/>
      <c r="H178" s="657" t="s">
        <v>135</v>
      </c>
      <c r="I178" s="658"/>
      <c r="J178" s="658"/>
      <c r="K178" s="659"/>
      <c r="N178" s="10" t="s">
        <v>191</v>
      </c>
    </row>
    <row r="179" spans="1:14" s="54" customFormat="1" ht="12.75" customHeight="1" x14ac:dyDescent="0.2">
      <c r="A179" s="660">
        <v>1</v>
      </c>
      <c r="B179" s="661"/>
      <c r="C179" s="662"/>
      <c r="D179" s="660">
        <v>2</v>
      </c>
      <c r="E179" s="661"/>
      <c r="F179" s="661"/>
      <c r="G179" s="662"/>
      <c r="H179" s="660">
        <v>3</v>
      </c>
      <c r="I179" s="661"/>
      <c r="J179" s="661"/>
      <c r="K179" s="662"/>
    </row>
    <row r="180" spans="1:14" s="9" customFormat="1" ht="12.75" customHeight="1" x14ac:dyDescent="0.2">
      <c r="A180" s="217" t="s">
        <v>391</v>
      </c>
      <c r="B180" s="193"/>
      <c r="C180" s="193"/>
      <c r="D180" s="651">
        <f>SUM(D181:G188)</f>
        <v>0</v>
      </c>
      <c r="E180" s="652"/>
      <c r="F180" s="652"/>
      <c r="G180" s="653"/>
      <c r="H180" s="651"/>
      <c r="I180" s="652"/>
      <c r="J180" s="652"/>
      <c r="K180" s="653"/>
    </row>
    <row r="181" spans="1:14" s="9" customFormat="1" ht="12.75" customHeight="1" x14ac:dyDescent="0.2">
      <c r="A181" s="648" t="s">
        <v>133</v>
      </c>
      <c r="B181" s="649"/>
      <c r="C181" s="650"/>
      <c r="D181" s="651">
        <v>0</v>
      </c>
      <c r="E181" s="652"/>
      <c r="F181" s="652"/>
      <c r="G181" s="653"/>
      <c r="H181" s="651"/>
      <c r="I181" s="652"/>
      <c r="J181" s="652"/>
      <c r="K181" s="653"/>
    </row>
    <row r="182" spans="1:14" s="9" customFormat="1" ht="12.75" customHeight="1" x14ac:dyDescent="0.2">
      <c r="A182" s="648" t="s">
        <v>132</v>
      </c>
      <c r="B182" s="649"/>
      <c r="C182" s="650"/>
      <c r="D182" s="651">
        <v>0</v>
      </c>
      <c r="E182" s="652"/>
      <c r="F182" s="652"/>
      <c r="G182" s="653"/>
      <c r="H182" s="651"/>
      <c r="I182" s="652"/>
      <c r="J182" s="652"/>
      <c r="K182" s="653"/>
    </row>
    <row r="183" spans="1:14" s="9" customFormat="1" ht="12.75" customHeight="1" x14ac:dyDescent="0.2">
      <c r="A183" s="648" t="s">
        <v>131</v>
      </c>
      <c r="B183" s="649"/>
      <c r="C183" s="650"/>
      <c r="D183" s="651">
        <v>0</v>
      </c>
      <c r="E183" s="652"/>
      <c r="F183" s="652"/>
      <c r="G183" s="653"/>
      <c r="H183" s="651"/>
      <c r="I183" s="652"/>
      <c r="J183" s="652"/>
      <c r="K183" s="653"/>
    </row>
    <row r="184" spans="1:14" s="9" customFormat="1" ht="12.75" customHeight="1" x14ac:dyDescent="0.2">
      <c r="A184" s="648" t="s">
        <v>130</v>
      </c>
      <c r="B184" s="649"/>
      <c r="C184" s="650"/>
      <c r="D184" s="651">
        <v>0</v>
      </c>
      <c r="E184" s="652"/>
      <c r="F184" s="652"/>
      <c r="G184" s="653"/>
      <c r="H184" s="651"/>
      <c r="I184" s="652"/>
      <c r="J184" s="652"/>
      <c r="K184" s="653"/>
    </row>
    <row r="185" spans="1:14" s="9" customFormat="1" ht="12.75" customHeight="1" x14ac:dyDescent="0.2">
      <c r="A185" s="648" t="s">
        <v>129</v>
      </c>
      <c r="B185" s="649"/>
      <c r="C185" s="650"/>
      <c r="D185" s="651">
        <v>0</v>
      </c>
      <c r="E185" s="652"/>
      <c r="F185" s="652"/>
      <c r="G185" s="653"/>
      <c r="H185" s="651"/>
      <c r="I185" s="652"/>
      <c r="J185" s="652"/>
      <c r="K185" s="653"/>
    </row>
    <row r="186" spans="1:14" s="9" customFormat="1" ht="12.75" customHeight="1" x14ac:dyDescent="0.2">
      <c r="A186" s="648" t="s">
        <v>128</v>
      </c>
      <c r="B186" s="649"/>
      <c r="C186" s="650"/>
      <c r="D186" s="651">
        <v>0</v>
      </c>
      <c r="E186" s="652"/>
      <c r="F186" s="652"/>
      <c r="G186" s="653"/>
      <c r="H186" s="651"/>
      <c r="I186" s="652"/>
      <c r="J186" s="652"/>
      <c r="K186" s="653"/>
    </row>
    <row r="187" spans="1:14" s="9" customFormat="1" ht="12.75" customHeight="1" x14ac:dyDescent="0.2">
      <c r="A187" s="648" t="s">
        <v>127</v>
      </c>
      <c r="B187" s="649"/>
      <c r="C187" s="650"/>
      <c r="D187" s="651">
        <v>0</v>
      </c>
      <c r="E187" s="652"/>
      <c r="F187" s="652"/>
      <c r="G187" s="653"/>
      <c r="H187" s="651"/>
      <c r="I187" s="652"/>
      <c r="J187" s="652"/>
      <c r="K187" s="653"/>
    </row>
    <row r="188" spans="1:14" s="9" customFormat="1" ht="12.75" customHeight="1" x14ac:dyDescent="0.2">
      <c r="A188" s="648" t="s">
        <v>126</v>
      </c>
      <c r="B188" s="649"/>
      <c r="C188" s="650"/>
      <c r="D188" s="651">
        <v>0</v>
      </c>
      <c r="E188" s="652"/>
      <c r="F188" s="652"/>
      <c r="G188" s="653"/>
      <c r="H188" s="651"/>
      <c r="I188" s="652"/>
      <c r="J188" s="652"/>
      <c r="K188" s="653"/>
    </row>
    <row r="189" spans="1:14" s="9" customFormat="1" ht="12.75" customHeight="1" x14ac:dyDescent="0.2">
      <c r="A189" s="648" t="s">
        <v>125</v>
      </c>
      <c r="B189" s="649"/>
      <c r="C189" s="650"/>
      <c r="D189" s="651">
        <f>SUM('Прил.4_форма-6-ПЛАНналич.возм'!F198:F209)*1000</f>
        <v>683.06</v>
      </c>
      <c r="E189" s="652"/>
      <c r="F189" s="652"/>
      <c r="G189" s="653"/>
      <c r="H189" s="651"/>
      <c r="I189" s="652"/>
      <c r="J189" s="652"/>
      <c r="K189" s="653"/>
    </row>
    <row r="190" spans="1:14" s="9" customFormat="1" ht="12.75" customHeight="1" x14ac:dyDescent="0.2">
      <c r="A190" s="645" t="s">
        <v>96</v>
      </c>
      <c r="B190" s="646"/>
      <c r="C190" s="647"/>
      <c r="D190" s="591">
        <f>D189+D180</f>
        <v>683.06</v>
      </c>
      <c r="E190" s="592"/>
      <c r="F190" s="592"/>
      <c r="G190" s="593"/>
      <c r="H190" s="591"/>
      <c r="I190" s="592"/>
      <c r="J190" s="592"/>
      <c r="K190" s="593"/>
    </row>
    <row r="191" spans="1:14" s="9" customFormat="1" ht="12.75" customHeight="1" x14ac:dyDescent="0.2">
      <c r="A191" s="264"/>
      <c r="B191" s="264"/>
      <c r="C191" s="264"/>
      <c r="D191" s="265"/>
      <c r="E191" s="265"/>
      <c r="F191" s="265"/>
      <c r="G191" s="265"/>
      <c r="H191" s="265"/>
      <c r="I191" s="265"/>
      <c r="J191" s="265"/>
      <c r="K191" s="265"/>
    </row>
    <row r="192" spans="1:14" ht="11.25" customHeight="1" x14ac:dyDescent="0.25">
      <c r="C192" s="5"/>
      <c r="D192" s="5"/>
      <c r="E192" s="5"/>
      <c r="F192" s="5"/>
      <c r="G192" s="5"/>
      <c r="H192" s="5"/>
      <c r="I192" s="5"/>
      <c r="J192" s="244"/>
      <c r="K192" s="58" t="s">
        <v>141</v>
      </c>
    </row>
    <row r="193" spans="1:14" s="3" customFormat="1" ht="11.25" customHeight="1" x14ac:dyDescent="0.2">
      <c r="C193" s="2"/>
      <c r="D193" s="2"/>
      <c r="E193" s="2"/>
      <c r="F193" s="2"/>
      <c r="G193" s="2"/>
      <c r="H193" s="2"/>
      <c r="I193" s="2"/>
      <c r="J193" s="245"/>
      <c r="K193" s="59" t="s">
        <v>110</v>
      </c>
    </row>
    <row r="194" spans="1:14" s="3" customFormat="1" ht="11.25" customHeight="1" x14ac:dyDescent="0.2">
      <c r="C194" s="2"/>
      <c r="D194" s="2"/>
      <c r="E194" s="2"/>
      <c r="F194" s="2"/>
      <c r="G194" s="2"/>
      <c r="H194" s="2"/>
      <c r="I194" s="2"/>
      <c r="J194" s="245"/>
      <c r="K194" s="27" t="s">
        <v>140</v>
      </c>
    </row>
    <row r="195" spans="1:14" s="3" customFormat="1" ht="11.25" customHeight="1" x14ac:dyDescent="0.2">
      <c r="C195" s="2"/>
      <c r="D195" s="2"/>
      <c r="E195" s="2"/>
      <c r="F195" s="2"/>
      <c r="G195" s="2"/>
      <c r="H195" s="2"/>
      <c r="I195" s="2"/>
      <c r="J195" s="245"/>
      <c r="K195" s="27"/>
    </row>
    <row r="196" spans="1:14" s="4" customFormat="1" ht="46.5" customHeight="1" x14ac:dyDescent="0.25">
      <c r="A196" s="634" t="s">
        <v>139</v>
      </c>
      <c r="B196" s="634"/>
      <c r="C196" s="634"/>
      <c r="D196" s="634"/>
      <c r="E196" s="634"/>
      <c r="F196" s="634"/>
      <c r="G196" s="634"/>
      <c r="H196" s="634"/>
      <c r="I196" s="634"/>
      <c r="J196" s="634"/>
      <c r="K196" s="634"/>
    </row>
    <row r="197" spans="1:14" s="191" customFormat="1" ht="15.75" x14ac:dyDescent="0.25">
      <c r="A197" s="654" t="s">
        <v>120</v>
      </c>
      <c r="B197" s="654"/>
      <c r="C197" s="654"/>
      <c r="D197" s="654"/>
      <c r="E197" s="654"/>
      <c r="F197" s="654"/>
      <c r="G197" s="654"/>
      <c r="H197" s="654"/>
      <c r="I197" s="56" t="s">
        <v>373</v>
      </c>
      <c r="J197" s="246">
        <v>23</v>
      </c>
      <c r="K197" s="191" t="s">
        <v>137</v>
      </c>
    </row>
    <row r="198" spans="1:14" s="8" customFormat="1" ht="11.25" customHeight="1" x14ac:dyDescent="0.2">
      <c r="A198" s="7"/>
      <c r="B198" s="655" t="s">
        <v>13</v>
      </c>
      <c r="C198" s="655"/>
      <c r="D198" s="655"/>
      <c r="E198" s="655"/>
      <c r="F198" s="655"/>
      <c r="G198" s="655"/>
      <c r="H198" s="655"/>
      <c r="J198" s="247"/>
    </row>
    <row r="199" spans="1:14" s="8" customFormat="1" ht="17.25" customHeight="1" x14ac:dyDescent="0.25">
      <c r="A199" s="7"/>
      <c r="B199" s="194"/>
      <c r="C199" s="194"/>
      <c r="D199" s="194"/>
      <c r="E199" s="192" t="s">
        <v>186</v>
      </c>
      <c r="F199" s="194"/>
      <c r="G199" s="194"/>
      <c r="H199" s="194"/>
      <c r="J199" s="247"/>
    </row>
    <row r="200" spans="1:14" s="8" customFormat="1" ht="11.25" customHeight="1" x14ac:dyDescent="0.2">
      <c r="A200" s="7"/>
      <c r="B200" s="194"/>
      <c r="C200" s="194"/>
      <c r="D200" s="194"/>
      <c r="E200" s="194"/>
      <c r="F200" s="194"/>
      <c r="G200" s="194"/>
      <c r="H200" s="194"/>
      <c r="J200" s="247"/>
    </row>
    <row r="201" spans="1:14" ht="22.5" customHeight="1" x14ac:dyDescent="0.25">
      <c r="A201" s="656" t="s">
        <v>535</v>
      </c>
      <c r="B201" s="656"/>
      <c r="C201" s="656"/>
      <c r="D201" s="656"/>
      <c r="E201" s="656"/>
      <c r="F201" s="656"/>
      <c r="G201" s="656"/>
      <c r="H201" s="656"/>
      <c r="I201" s="656"/>
      <c r="J201" s="656"/>
      <c r="K201" s="656"/>
    </row>
    <row r="202" spans="1:14" s="10" customFormat="1" ht="30" customHeight="1" x14ac:dyDescent="0.2">
      <c r="A202" s="657" t="s">
        <v>136</v>
      </c>
      <c r="B202" s="658"/>
      <c r="C202" s="659"/>
      <c r="D202" s="657" t="s">
        <v>190</v>
      </c>
      <c r="E202" s="658"/>
      <c r="F202" s="658"/>
      <c r="G202" s="659"/>
      <c r="H202" s="657" t="s">
        <v>135</v>
      </c>
      <c r="I202" s="658"/>
      <c r="J202" s="658"/>
      <c r="K202" s="659"/>
      <c r="N202" s="10" t="s">
        <v>191</v>
      </c>
    </row>
    <row r="203" spans="1:14" s="54" customFormat="1" ht="12.75" customHeight="1" x14ac:dyDescent="0.2">
      <c r="A203" s="660">
        <v>1</v>
      </c>
      <c r="B203" s="661"/>
      <c r="C203" s="662"/>
      <c r="D203" s="660">
        <v>2</v>
      </c>
      <c r="E203" s="661"/>
      <c r="F203" s="661"/>
      <c r="G203" s="662"/>
      <c r="H203" s="660">
        <v>3</v>
      </c>
      <c r="I203" s="661"/>
      <c r="J203" s="661"/>
      <c r="K203" s="662"/>
    </row>
    <row r="204" spans="1:14" s="9" customFormat="1" ht="12.75" customHeight="1" x14ac:dyDescent="0.2">
      <c r="A204" s="217" t="s">
        <v>391</v>
      </c>
      <c r="B204" s="193"/>
      <c r="C204" s="193"/>
      <c r="D204" s="651">
        <f>SUM(D205:G212)</f>
        <v>0</v>
      </c>
      <c r="E204" s="652"/>
      <c r="F204" s="652"/>
      <c r="G204" s="653"/>
      <c r="H204" s="651"/>
      <c r="I204" s="652"/>
      <c r="J204" s="652"/>
      <c r="K204" s="653"/>
    </row>
    <row r="205" spans="1:14" s="9" customFormat="1" ht="12.75" customHeight="1" x14ac:dyDescent="0.2">
      <c r="A205" s="648" t="s">
        <v>133</v>
      </c>
      <c r="B205" s="649"/>
      <c r="C205" s="650"/>
      <c r="D205" s="651">
        <v>0</v>
      </c>
      <c r="E205" s="652"/>
      <c r="F205" s="652"/>
      <c r="G205" s="653"/>
      <c r="H205" s="651"/>
      <c r="I205" s="652"/>
      <c r="J205" s="652"/>
      <c r="K205" s="653"/>
    </row>
    <row r="206" spans="1:14" s="9" customFormat="1" ht="12.75" customHeight="1" x14ac:dyDescent="0.2">
      <c r="A206" s="648" t="s">
        <v>132</v>
      </c>
      <c r="B206" s="649"/>
      <c r="C206" s="650"/>
      <c r="D206" s="651">
        <v>0</v>
      </c>
      <c r="E206" s="652"/>
      <c r="F206" s="652"/>
      <c r="G206" s="653"/>
      <c r="H206" s="651"/>
      <c r="I206" s="652"/>
      <c r="J206" s="652"/>
      <c r="K206" s="653"/>
    </row>
    <row r="207" spans="1:14" s="9" customFormat="1" ht="12.75" customHeight="1" x14ac:dyDescent="0.2">
      <c r="A207" s="648" t="s">
        <v>131</v>
      </c>
      <c r="B207" s="649"/>
      <c r="C207" s="650"/>
      <c r="D207" s="651">
        <v>0</v>
      </c>
      <c r="E207" s="652"/>
      <c r="F207" s="652"/>
      <c r="G207" s="653"/>
      <c r="H207" s="651"/>
      <c r="I207" s="652"/>
      <c r="J207" s="652"/>
      <c r="K207" s="653"/>
    </row>
    <row r="208" spans="1:14" s="9" customFormat="1" ht="12.75" customHeight="1" x14ac:dyDescent="0.2">
      <c r="A208" s="648" t="s">
        <v>130</v>
      </c>
      <c r="B208" s="649"/>
      <c r="C208" s="650"/>
      <c r="D208" s="651">
        <v>0</v>
      </c>
      <c r="E208" s="652"/>
      <c r="F208" s="652"/>
      <c r="G208" s="653"/>
      <c r="H208" s="651"/>
      <c r="I208" s="652"/>
      <c r="J208" s="652"/>
      <c r="K208" s="653"/>
    </row>
    <row r="209" spans="1:11" s="9" customFormat="1" ht="12.75" customHeight="1" x14ac:dyDescent="0.2">
      <c r="A209" s="648" t="s">
        <v>129</v>
      </c>
      <c r="B209" s="649"/>
      <c r="C209" s="650"/>
      <c r="D209" s="651">
        <v>0</v>
      </c>
      <c r="E209" s="652"/>
      <c r="F209" s="652"/>
      <c r="G209" s="653"/>
      <c r="H209" s="651"/>
      <c r="I209" s="652"/>
      <c r="J209" s="652"/>
      <c r="K209" s="653"/>
    </row>
    <row r="210" spans="1:11" s="9" customFormat="1" ht="12.75" customHeight="1" x14ac:dyDescent="0.2">
      <c r="A210" s="648" t="s">
        <v>128</v>
      </c>
      <c r="B210" s="649"/>
      <c r="C210" s="650"/>
      <c r="D210" s="651">
        <v>0</v>
      </c>
      <c r="E210" s="652"/>
      <c r="F210" s="652"/>
      <c r="G210" s="653"/>
      <c r="H210" s="651"/>
      <c r="I210" s="652"/>
      <c r="J210" s="652"/>
      <c r="K210" s="653"/>
    </row>
    <row r="211" spans="1:11" s="9" customFormat="1" ht="12.75" customHeight="1" x14ac:dyDescent="0.2">
      <c r="A211" s="648" t="s">
        <v>127</v>
      </c>
      <c r="B211" s="649"/>
      <c r="C211" s="650"/>
      <c r="D211" s="651">
        <v>0</v>
      </c>
      <c r="E211" s="652"/>
      <c r="F211" s="652"/>
      <c r="G211" s="653"/>
      <c r="H211" s="651"/>
      <c r="I211" s="652"/>
      <c r="J211" s="652"/>
      <c r="K211" s="653"/>
    </row>
    <row r="212" spans="1:11" s="9" customFormat="1" ht="12.75" customHeight="1" x14ac:dyDescent="0.2">
      <c r="A212" s="648" t="s">
        <v>126</v>
      </c>
      <c r="B212" s="649"/>
      <c r="C212" s="650"/>
      <c r="D212" s="651">
        <v>0</v>
      </c>
      <c r="E212" s="652"/>
      <c r="F212" s="652"/>
      <c r="G212" s="653"/>
      <c r="H212" s="651"/>
      <c r="I212" s="652"/>
      <c r="J212" s="652"/>
      <c r="K212" s="653"/>
    </row>
    <row r="213" spans="1:11" s="9" customFormat="1" ht="12.75" customHeight="1" x14ac:dyDescent="0.2">
      <c r="A213" s="648" t="s">
        <v>125</v>
      </c>
      <c r="B213" s="649"/>
      <c r="C213" s="650"/>
      <c r="D213" s="651">
        <f>SUM('Прил.4_форма-6-ПЛАНналич.возм'!F224:F245)*1000</f>
        <v>696.32499999999993</v>
      </c>
      <c r="E213" s="652"/>
      <c r="F213" s="652"/>
      <c r="G213" s="653"/>
      <c r="H213" s="651"/>
      <c r="I213" s="652"/>
      <c r="J213" s="652"/>
      <c r="K213" s="653"/>
    </row>
    <row r="214" spans="1:11" s="9" customFormat="1" ht="12.75" customHeight="1" x14ac:dyDescent="0.2">
      <c r="A214" s="645" t="s">
        <v>96</v>
      </c>
      <c r="B214" s="646"/>
      <c r="C214" s="647"/>
      <c r="D214" s="591">
        <f>D223+D204</f>
        <v>0</v>
      </c>
      <c r="E214" s="592"/>
      <c r="F214" s="592"/>
      <c r="G214" s="593"/>
      <c r="H214" s="591"/>
      <c r="I214" s="592"/>
      <c r="J214" s="592"/>
      <c r="K214" s="593"/>
    </row>
    <row r="215" spans="1:11" s="9" customFormat="1" ht="12.75" customHeight="1" x14ac:dyDescent="0.2">
      <c r="A215" s="264"/>
      <c r="B215" s="264"/>
      <c r="C215" s="264"/>
      <c r="D215" s="265"/>
      <c r="E215" s="265"/>
      <c r="F215" s="265"/>
      <c r="G215" s="265"/>
      <c r="H215" s="265"/>
      <c r="I215" s="265"/>
      <c r="J215" s="265"/>
      <c r="K215" s="265"/>
    </row>
    <row r="216" spans="1:11" ht="11.25" customHeight="1" x14ac:dyDescent="0.25">
      <c r="C216" s="5"/>
      <c r="D216" s="5"/>
      <c r="E216" s="5"/>
      <c r="F216" s="5"/>
      <c r="G216" s="5"/>
      <c r="H216" s="5"/>
      <c r="I216" s="5"/>
      <c r="J216" s="244"/>
      <c r="K216" s="58" t="s">
        <v>141</v>
      </c>
    </row>
    <row r="217" spans="1:11" s="3" customFormat="1" ht="11.25" customHeight="1" x14ac:dyDescent="0.2">
      <c r="C217" s="2"/>
      <c r="D217" s="2"/>
      <c r="E217" s="2"/>
      <c r="F217" s="2"/>
      <c r="G217" s="2"/>
      <c r="H217" s="2"/>
      <c r="I217" s="2"/>
      <c r="J217" s="245"/>
      <c r="K217" s="59" t="s">
        <v>110</v>
      </c>
    </row>
    <row r="218" spans="1:11" s="3" customFormat="1" ht="11.25" customHeight="1" x14ac:dyDescent="0.2">
      <c r="C218" s="2"/>
      <c r="D218" s="2"/>
      <c r="E218" s="2"/>
      <c r="F218" s="2"/>
      <c r="G218" s="2"/>
      <c r="H218" s="2"/>
      <c r="I218" s="2"/>
      <c r="J218" s="245"/>
      <c r="K218" s="27" t="s">
        <v>140</v>
      </c>
    </row>
    <row r="219" spans="1:11" s="3" customFormat="1" ht="11.25" customHeight="1" x14ac:dyDescent="0.2">
      <c r="C219" s="2"/>
      <c r="D219" s="2"/>
      <c r="E219" s="2"/>
      <c r="F219" s="2"/>
      <c r="G219" s="2"/>
      <c r="H219" s="2"/>
      <c r="I219" s="2"/>
      <c r="J219" s="245"/>
      <c r="K219" s="27"/>
    </row>
    <row r="220" spans="1:11" s="4" customFormat="1" ht="46.5" customHeight="1" x14ac:dyDescent="0.25">
      <c r="A220" s="634" t="s">
        <v>139</v>
      </c>
      <c r="B220" s="634"/>
      <c r="C220" s="634"/>
      <c r="D220" s="634"/>
      <c r="E220" s="634"/>
      <c r="F220" s="634"/>
      <c r="G220" s="634"/>
      <c r="H220" s="634"/>
      <c r="I220" s="634"/>
      <c r="J220" s="634"/>
      <c r="K220" s="634"/>
    </row>
    <row r="221" spans="1:11" s="195" customFormat="1" ht="15.75" x14ac:dyDescent="0.25">
      <c r="A221" s="654" t="s">
        <v>120</v>
      </c>
      <c r="B221" s="654"/>
      <c r="C221" s="654"/>
      <c r="D221" s="654"/>
      <c r="E221" s="654"/>
      <c r="F221" s="654"/>
      <c r="G221" s="654"/>
      <c r="H221" s="654"/>
      <c r="I221" s="56" t="s">
        <v>373</v>
      </c>
      <c r="J221" s="246" t="s">
        <v>506</v>
      </c>
      <c r="K221" s="195" t="s">
        <v>137</v>
      </c>
    </row>
    <row r="222" spans="1:11" s="8" customFormat="1" ht="11.25" customHeight="1" x14ac:dyDescent="0.2">
      <c r="A222" s="7"/>
      <c r="B222" s="655" t="s">
        <v>13</v>
      </c>
      <c r="C222" s="655"/>
      <c r="D222" s="655"/>
      <c r="E222" s="655"/>
      <c r="F222" s="655"/>
      <c r="G222" s="655"/>
      <c r="H222" s="655"/>
      <c r="J222" s="247"/>
    </row>
    <row r="223" spans="1:11" s="8" customFormat="1" ht="17.25" customHeight="1" x14ac:dyDescent="0.25">
      <c r="A223" s="7"/>
      <c r="B223" s="198"/>
      <c r="C223" s="198"/>
      <c r="D223" s="198"/>
      <c r="E223" s="196" t="s">
        <v>186</v>
      </c>
      <c r="F223" s="198"/>
      <c r="G223" s="198"/>
      <c r="H223" s="198"/>
      <c r="J223" s="247"/>
    </row>
    <row r="224" spans="1:11" s="8" customFormat="1" ht="11.25" customHeight="1" x14ac:dyDescent="0.2">
      <c r="A224" s="7"/>
      <c r="B224" s="198"/>
      <c r="C224" s="198"/>
      <c r="D224" s="198"/>
      <c r="E224" s="198"/>
      <c r="F224" s="198"/>
      <c r="G224" s="198"/>
      <c r="H224" s="198"/>
      <c r="J224" s="247"/>
    </row>
    <row r="225" spans="1:14" ht="22.5" customHeight="1" x14ac:dyDescent="0.25">
      <c r="A225" s="656" t="s">
        <v>536</v>
      </c>
      <c r="B225" s="656"/>
      <c r="C225" s="656"/>
      <c r="D225" s="656"/>
      <c r="E225" s="656"/>
      <c r="F225" s="656"/>
      <c r="G225" s="656"/>
      <c r="H225" s="656"/>
      <c r="I225" s="656"/>
      <c r="J225" s="656"/>
      <c r="K225" s="656"/>
    </row>
    <row r="226" spans="1:14" s="10" customFormat="1" ht="30" customHeight="1" x14ac:dyDescent="0.2">
      <c r="A226" s="657" t="s">
        <v>136</v>
      </c>
      <c r="B226" s="658"/>
      <c r="C226" s="659"/>
      <c r="D226" s="657" t="s">
        <v>190</v>
      </c>
      <c r="E226" s="658"/>
      <c r="F226" s="658"/>
      <c r="G226" s="659"/>
      <c r="H226" s="657" t="s">
        <v>135</v>
      </c>
      <c r="I226" s="658"/>
      <c r="J226" s="658"/>
      <c r="K226" s="659"/>
      <c r="N226" s="10" t="s">
        <v>191</v>
      </c>
    </row>
    <row r="227" spans="1:14" s="54" customFormat="1" ht="12.75" customHeight="1" x14ac:dyDescent="0.2">
      <c r="A227" s="660">
        <v>1</v>
      </c>
      <c r="B227" s="661"/>
      <c r="C227" s="662"/>
      <c r="D227" s="660">
        <v>2</v>
      </c>
      <c r="E227" s="661"/>
      <c r="F227" s="661"/>
      <c r="G227" s="662"/>
      <c r="H227" s="660">
        <v>3</v>
      </c>
      <c r="I227" s="661"/>
      <c r="J227" s="661"/>
      <c r="K227" s="662"/>
    </row>
    <row r="228" spans="1:14" s="9" customFormat="1" ht="12.75" customHeight="1" x14ac:dyDescent="0.2">
      <c r="A228" s="217" t="s">
        <v>391</v>
      </c>
      <c r="B228" s="197"/>
      <c r="C228" s="197"/>
      <c r="D228" s="651">
        <f>SUM(D229:G236)</f>
        <v>0</v>
      </c>
      <c r="E228" s="652"/>
      <c r="F228" s="652"/>
      <c r="G228" s="653"/>
      <c r="H228" s="651"/>
      <c r="I228" s="652"/>
      <c r="J228" s="652"/>
      <c r="K228" s="653"/>
    </row>
    <row r="229" spans="1:14" s="9" customFormat="1" ht="12.75" customHeight="1" x14ac:dyDescent="0.2">
      <c r="A229" s="648" t="s">
        <v>133</v>
      </c>
      <c r="B229" s="649"/>
      <c r="C229" s="650"/>
      <c r="D229" s="651">
        <v>0</v>
      </c>
      <c r="E229" s="652"/>
      <c r="F229" s="652"/>
      <c r="G229" s="653"/>
      <c r="H229" s="651"/>
      <c r="I229" s="652"/>
      <c r="J229" s="652"/>
      <c r="K229" s="653"/>
    </row>
    <row r="230" spans="1:14" s="9" customFormat="1" ht="12.75" customHeight="1" x14ac:dyDescent="0.2">
      <c r="A230" s="648" t="s">
        <v>132</v>
      </c>
      <c r="B230" s="649"/>
      <c r="C230" s="650"/>
      <c r="D230" s="651">
        <v>0</v>
      </c>
      <c r="E230" s="652"/>
      <c r="F230" s="652"/>
      <c r="G230" s="653"/>
      <c r="H230" s="651"/>
      <c r="I230" s="652"/>
      <c r="J230" s="652"/>
      <c r="K230" s="653"/>
    </row>
    <row r="231" spans="1:14" s="9" customFormat="1" ht="12.75" customHeight="1" x14ac:dyDescent="0.2">
      <c r="A231" s="648" t="s">
        <v>131</v>
      </c>
      <c r="B231" s="649"/>
      <c r="C231" s="650"/>
      <c r="D231" s="651">
        <v>0</v>
      </c>
      <c r="E231" s="652"/>
      <c r="F231" s="652"/>
      <c r="G231" s="653"/>
      <c r="H231" s="651"/>
      <c r="I231" s="652"/>
      <c r="J231" s="652"/>
      <c r="K231" s="653"/>
    </row>
    <row r="232" spans="1:14" s="9" customFormat="1" ht="12.75" customHeight="1" x14ac:dyDescent="0.2">
      <c r="A232" s="648" t="s">
        <v>130</v>
      </c>
      <c r="B232" s="649"/>
      <c r="C232" s="650"/>
      <c r="D232" s="651">
        <v>0</v>
      </c>
      <c r="E232" s="652"/>
      <c r="F232" s="652"/>
      <c r="G232" s="653"/>
      <c r="H232" s="651"/>
      <c r="I232" s="652"/>
      <c r="J232" s="652"/>
      <c r="K232" s="653"/>
    </row>
    <row r="233" spans="1:14" s="9" customFormat="1" ht="12.75" customHeight="1" x14ac:dyDescent="0.2">
      <c r="A233" s="648" t="s">
        <v>129</v>
      </c>
      <c r="B233" s="649"/>
      <c r="C233" s="650"/>
      <c r="D233" s="651">
        <v>0</v>
      </c>
      <c r="E233" s="652"/>
      <c r="F233" s="652"/>
      <c r="G233" s="653"/>
      <c r="H233" s="651"/>
      <c r="I233" s="652"/>
      <c r="J233" s="652"/>
      <c r="K233" s="653"/>
    </row>
    <row r="234" spans="1:14" s="9" customFormat="1" ht="12.75" customHeight="1" x14ac:dyDescent="0.2">
      <c r="A234" s="648" t="s">
        <v>128</v>
      </c>
      <c r="B234" s="649"/>
      <c r="C234" s="650"/>
      <c r="D234" s="651">
        <v>0</v>
      </c>
      <c r="E234" s="652"/>
      <c r="F234" s="652"/>
      <c r="G234" s="653"/>
      <c r="H234" s="651"/>
      <c r="I234" s="652"/>
      <c r="J234" s="652"/>
      <c r="K234" s="653"/>
    </row>
    <row r="235" spans="1:14" s="9" customFormat="1" ht="12.75" customHeight="1" x14ac:dyDescent="0.2">
      <c r="A235" s="648" t="s">
        <v>127</v>
      </c>
      <c r="B235" s="649"/>
      <c r="C235" s="650"/>
      <c r="D235" s="651">
        <v>0</v>
      </c>
      <c r="E235" s="652"/>
      <c r="F235" s="652"/>
      <c r="G235" s="653"/>
      <c r="H235" s="651"/>
      <c r="I235" s="652"/>
      <c r="J235" s="652"/>
      <c r="K235" s="653"/>
    </row>
    <row r="236" spans="1:14" s="9" customFormat="1" ht="12.75" customHeight="1" x14ac:dyDescent="0.2">
      <c r="A236" s="648" t="s">
        <v>126</v>
      </c>
      <c r="B236" s="649"/>
      <c r="C236" s="650"/>
      <c r="D236" s="651">
        <v>0</v>
      </c>
      <c r="E236" s="652"/>
      <c r="F236" s="652"/>
      <c r="G236" s="653"/>
      <c r="H236" s="651"/>
      <c r="I236" s="652"/>
      <c r="J236" s="652"/>
      <c r="K236" s="653"/>
    </row>
    <row r="237" spans="1:14" s="9" customFormat="1" ht="12.75" customHeight="1" x14ac:dyDescent="0.2">
      <c r="A237" s="648" t="s">
        <v>125</v>
      </c>
      <c r="B237" s="649"/>
      <c r="C237" s="650"/>
      <c r="D237" s="651">
        <f>SUM('Прил.4_форма-6-ПЛАНналич.возм'!F250:F261)*1000</f>
        <v>1138.2819999999999</v>
      </c>
      <c r="E237" s="652"/>
      <c r="F237" s="652"/>
      <c r="G237" s="653"/>
      <c r="H237" s="651"/>
      <c r="I237" s="652"/>
      <c r="J237" s="652"/>
      <c r="K237" s="653"/>
    </row>
    <row r="238" spans="1:14" s="9" customFormat="1" ht="12.75" customHeight="1" x14ac:dyDescent="0.2">
      <c r="A238" s="645" t="s">
        <v>96</v>
      </c>
      <c r="B238" s="646"/>
      <c r="C238" s="647"/>
      <c r="D238" s="591">
        <f>D237+D228</f>
        <v>1138.2819999999999</v>
      </c>
      <c r="E238" s="592"/>
      <c r="F238" s="592"/>
      <c r="G238" s="593"/>
      <c r="H238" s="591"/>
      <c r="I238" s="592"/>
      <c r="J238" s="592"/>
      <c r="K238" s="593"/>
    </row>
    <row r="239" spans="1:14" s="9" customFormat="1" ht="12.75" customHeight="1" x14ac:dyDescent="0.2">
      <c r="A239" s="264"/>
      <c r="B239" s="264"/>
      <c r="C239" s="264"/>
      <c r="D239" s="265"/>
      <c r="E239" s="265"/>
      <c r="F239" s="265"/>
      <c r="G239" s="265"/>
      <c r="H239" s="265"/>
      <c r="I239" s="265"/>
      <c r="J239" s="265"/>
      <c r="K239" s="265"/>
    </row>
    <row r="240" spans="1:14" ht="11.25" customHeight="1" x14ac:dyDescent="0.25">
      <c r="C240" s="5"/>
      <c r="D240" s="5"/>
      <c r="E240" s="5"/>
      <c r="F240" s="5"/>
      <c r="G240" s="5"/>
      <c r="H240" s="5"/>
      <c r="I240" s="5"/>
      <c r="J240" s="244"/>
      <c r="K240" s="58" t="s">
        <v>141</v>
      </c>
    </row>
    <row r="241" spans="1:14" s="3" customFormat="1" ht="11.25" customHeight="1" x14ac:dyDescent="0.2">
      <c r="C241" s="2"/>
      <c r="D241" s="2"/>
      <c r="E241" s="2"/>
      <c r="F241" s="2"/>
      <c r="G241" s="2"/>
      <c r="H241" s="2"/>
      <c r="I241" s="2"/>
      <c r="J241" s="245"/>
      <c r="K241" s="59" t="s">
        <v>110</v>
      </c>
    </row>
    <row r="242" spans="1:14" s="3" customFormat="1" ht="11.25" customHeight="1" x14ac:dyDescent="0.2">
      <c r="C242" s="2"/>
      <c r="D242" s="2"/>
      <c r="E242" s="2"/>
      <c r="F242" s="2"/>
      <c r="G242" s="2"/>
      <c r="H242" s="2"/>
      <c r="I242" s="2"/>
      <c r="J242" s="245"/>
      <c r="K242" s="27" t="s">
        <v>140</v>
      </c>
    </row>
    <row r="243" spans="1:14" s="3" customFormat="1" ht="11.25" customHeight="1" x14ac:dyDescent="0.2">
      <c r="C243" s="2"/>
      <c r="D243" s="2"/>
      <c r="E243" s="2"/>
      <c r="F243" s="2"/>
      <c r="G243" s="2"/>
      <c r="H243" s="2"/>
      <c r="I243" s="2"/>
      <c r="J243" s="245"/>
      <c r="K243" s="27"/>
    </row>
    <row r="244" spans="1:14" s="4" customFormat="1" ht="46.5" customHeight="1" x14ac:dyDescent="0.25">
      <c r="A244" s="634" t="s">
        <v>139</v>
      </c>
      <c r="B244" s="634"/>
      <c r="C244" s="634"/>
      <c r="D244" s="634"/>
      <c r="E244" s="634"/>
      <c r="F244" s="634"/>
      <c r="G244" s="634"/>
      <c r="H244" s="634"/>
      <c r="I244" s="634"/>
      <c r="J244" s="634"/>
      <c r="K244" s="634"/>
    </row>
    <row r="245" spans="1:14" s="203" customFormat="1" ht="15.75" x14ac:dyDescent="0.25">
      <c r="A245" s="654" t="s">
        <v>120</v>
      </c>
      <c r="B245" s="654"/>
      <c r="C245" s="654"/>
      <c r="D245" s="654"/>
      <c r="E245" s="654"/>
      <c r="F245" s="654"/>
      <c r="G245" s="654"/>
      <c r="H245" s="654"/>
      <c r="I245" s="56" t="s">
        <v>373</v>
      </c>
      <c r="J245" s="246">
        <v>23</v>
      </c>
      <c r="K245" s="203" t="s">
        <v>137</v>
      </c>
    </row>
    <row r="246" spans="1:14" s="8" customFormat="1" ht="11.25" customHeight="1" x14ac:dyDescent="0.2">
      <c r="A246" s="7"/>
      <c r="B246" s="655" t="s">
        <v>13</v>
      </c>
      <c r="C246" s="655"/>
      <c r="D246" s="655"/>
      <c r="E246" s="655"/>
      <c r="F246" s="655"/>
      <c r="G246" s="655"/>
      <c r="H246" s="655"/>
      <c r="J246" s="247"/>
    </row>
    <row r="247" spans="1:14" s="8" customFormat="1" ht="17.25" customHeight="1" x14ac:dyDescent="0.25">
      <c r="A247" s="7"/>
      <c r="B247" s="207"/>
      <c r="C247" s="207"/>
      <c r="D247" s="207"/>
      <c r="E247" s="204" t="s">
        <v>186</v>
      </c>
      <c r="F247" s="207"/>
      <c r="G247" s="207"/>
      <c r="H247" s="207"/>
      <c r="J247" s="247"/>
    </row>
    <row r="248" spans="1:14" s="8" customFormat="1" ht="11.25" customHeight="1" x14ac:dyDescent="0.2">
      <c r="A248" s="7"/>
      <c r="B248" s="207"/>
      <c r="C248" s="207"/>
      <c r="D248" s="207"/>
      <c r="E248" s="207"/>
      <c r="F248" s="207"/>
      <c r="G248" s="207"/>
      <c r="H248" s="207"/>
      <c r="J248" s="247"/>
    </row>
    <row r="249" spans="1:14" ht="22.5" customHeight="1" x14ac:dyDescent="0.25">
      <c r="A249" s="656" t="s">
        <v>537</v>
      </c>
      <c r="B249" s="656"/>
      <c r="C249" s="656"/>
      <c r="D249" s="656"/>
      <c r="E249" s="656"/>
      <c r="F249" s="656"/>
      <c r="G249" s="656"/>
      <c r="H249" s="656"/>
      <c r="I249" s="656"/>
      <c r="J249" s="656"/>
      <c r="K249" s="656"/>
    </row>
    <row r="250" spans="1:14" s="10" customFormat="1" ht="30" customHeight="1" x14ac:dyDescent="0.2">
      <c r="A250" s="657" t="s">
        <v>136</v>
      </c>
      <c r="B250" s="658"/>
      <c r="C250" s="659"/>
      <c r="D250" s="657" t="s">
        <v>190</v>
      </c>
      <c r="E250" s="658"/>
      <c r="F250" s="658"/>
      <c r="G250" s="659"/>
      <c r="H250" s="657" t="s">
        <v>135</v>
      </c>
      <c r="I250" s="658"/>
      <c r="J250" s="658"/>
      <c r="K250" s="659"/>
      <c r="N250" s="10" t="s">
        <v>191</v>
      </c>
    </row>
    <row r="251" spans="1:14" s="54" customFormat="1" ht="12.75" customHeight="1" x14ac:dyDescent="0.2">
      <c r="A251" s="660">
        <v>1</v>
      </c>
      <c r="B251" s="661"/>
      <c r="C251" s="662"/>
      <c r="D251" s="660">
        <v>2</v>
      </c>
      <c r="E251" s="661"/>
      <c r="F251" s="661"/>
      <c r="G251" s="662"/>
      <c r="H251" s="660">
        <v>3</v>
      </c>
      <c r="I251" s="661"/>
      <c r="J251" s="661"/>
      <c r="K251" s="662"/>
    </row>
    <row r="252" spans="1:14" s="9" customFormat="1" ht="12.75" customHeight="1" x14ac:dyDescent="0.2">
      <c r="A252" s="217" t="s">
        <v>391</v>
      </c>
      <c r="B252" s="206"/>
      <c r="C252" s="206"/>
      <c r="D252" s="651">
        <f>SUM(D253:G260)</f>
        <v>0</v>
      </c>
      <c r="E252" s="652"/>
      <c r="F252" s="652"/>
      <c r="G252" s="653"/>
      <c r="H252" s="651"/>
      <c r="I252" s="652"/>
      <c r="J252" s="652"/>
      <c r="K252" s="653"/>
    </row>
    <row r="253" spans="1:14" s="9" customFormat="1" ht="12.75" customHeight="1" x14ac:dyDescent="0.2">
      <c r="A253" s="648" t="s">
        <v>133</v>
      </c>
      <c r="B253" s="649"/>
      <c r="C253" s="650"/>
      <c r="D253" s="651">
        <v>0</v>
      </c>
      <c r="E253" s="652"/>
      <c r="F253" s="652"/>
      <c r="G253" s="653"/>
      <c r="H253" s="651"/>
      <c r="I253" s="652"/>
      <c r="J253" s="652"/>
      <c r="K253" s="653"/>
    </row>
    <row r="254" spans="1:14" s="9" customFormat="1" ht="12.75" customHeight="1" x14ac:dyDescent="0.2">
      <c r="A254" s="648" t="s">
        <v>132</v>
      </c>
      <c r="B254" s="649"/>
      <c r="C254" s="650"/>
      <c r="D254" s="651">
        <v>0</v>
      </c>
      <c r="E254" s="652"/>
      <c r="F254" s="652"/>
      <c r="G254" s="653"/>
      <c r="H254" s="651"/>
      <c r="I254" s="652"/>
      <c r="J254" s="652"/>
      <c r="K254" s="653"/>
    </row>
    <row r="255" spans="1:14" s="9" customFormat="1" ht="12.75" customHeight="1" x14ac:dyDescent="0.2">
      <c r="A255" s="648" t="s">
        <v>131</v>
      </c>
      <c r="B255" s="649"/>
      <c r="C255" s="650"/>
      <c r="D255" s="651">
        <v>0</v>
      </c>
      <c r="E255" s="652"/>
      <c r="F255" s="652"/>
      <c r="G255" s="653"/>
      <c r="H255" s="651"/>
      <c r="I255" s="652"/>
      <c r="J255" s="652"/>
      <c r="K255" s="653"/>
    </row>
    <row r="256" spans="1:14" s="9" customFormat="1" ht="12.75" customHeight="1" x14ac:dyDescent="0.2">
      <c r="A256" s="648" t="s">
        <v>130</v>
      </c>
      <c r="B256" s="649"/>
      <c r="C256" s="650"/>
      <c r="D256" s="651">
        <v>0</v>
      </c>
      <c r="E256" s="652"/>
      <c r="F256" s="652"/>
      <c r="G256" s="653"/>
      <c r="H256" s="651"/>
      <c r="I256" s="652"/>
      <c r="J256" s="652"/>
      <c r="K256" s="653"/>
    </row>
    <row r="257" spans="1:11" s="9" customFormat="1" ht="12.75" customHeight="1" x14ac:dyDescent="0.2">
      <c r="A257" s="648" t="s">
        <v>129</v>
      </c>
      <c r="B257" s="649"/>
      <c r="C257" s="650"/>
      <c r="D257" s="651">
        <v>0</v>
      </c>
      <c r="E257" s="652"/>
      <c r="F257" s="652"/>
      <c r="G257" s="653"/>
      <c r="H257" s="651"/>
      <c r="I257" s="652"/>
      <c r="J257" s="652"/>
      <c r="K257" s="653"/>
    </row>
    <row r="258" spans="1:11" s="9" customFormat="1" ht="12.75" customHeight="1" x14ac:dyDescent="0.2">
      <c r="A258" s="648" t="s">
        <v>128</v>
      </c>
      <c r="B258" s="649"/>
      <c r="C258" s="650"/>
      <c r="D258" s="651">
        <v>0</v>
      </c>
      <c r="E258" s="652"/>
      <c r="F258" s="652"/>
      <c r="G258" s="653"/>
      <c r="H258" s="651"/>
      <c r="I258" s="652"/>
      <c r="J258" s="652"/>
      <c r="K258" s="653"/>
    </row>
    <row r="259" spans="1:11" s="9" customFormat="1" ht="12.75" customHeight="1" x14ac:dyDescent="0.2">
      <c r="A259" s="648" t="s">
        <v>127</v>
      </c>
      <c r="B259" s="649"/>
      <c r="C259" s="650"/>
      <c r="D259" s="651">
        <v>0</v>
      </c>
      <c r="E259" s="652"/>
      <c r="F259" s="652"/>
      <c r="G259" s="653"/>
      <c r="H259" s="651"/>
      <c r="I259" s="652"/>
      <c r="J259" s="652"/>
      <c r="K259" s="653"/>
    </row>
    <row r="260" spans="1:11" s="9" customFormat="1" ht="12.75" customHeight="1" x14ac:dyDescent="0.2">
      <c r="A260" s="648" t="s">
        <v>126</v>
      </c>
      <c r="B260" s="649"/>
      <c r="C260" s="650"/>
      <c r="D260" s="651">
        <v>0</v>
      </c>
      <c r="E260" s="652"/>
      <c r="F260" s="652"/>
      <c r="G260" s="653"/>
      <c r="H260" s="651"/>
      <c r="I260" s="652"/>
      <c r="J260" s="652"/>
      <c r="K260" s="653"/>
    </row>
    <row r="261" spans="1:11" s="9" customFormat="1" ht="12.75" customHeight="1" x14ac:dyDescent="0.2">
      <c r="A261" s="648" t="s">
        <v>125</v>
      </c>
      <c r="B261" s="649"/>
      <c r="C261" s="650"/>
      <c r="D261" s="651">
        <f>SUM('Прил.4_форма-6-ПЛАНналич.возм'!F276:F287)*1000</f>
        <v>1611.8649999999996</v>
      </c>
      <c r="E261" s="652"/>
      <c r="F261" s="652"/>
      <c r="G261" s="653"/>
      <c r="H261" s="651"/>
      <c r="I261" s="652"/>
      <c r="J261" s="652"/>
      <c r="K261" s="653"/>
    </row>
    <row r="262" spans="1:11" s="9" customFormat="1" ht="12.75" customHeight="1" x14ac:dyDescent="0.2">
      <c r="A262" s="645" t="s">
        <v>96</v>
      </c>
      <c r="B262" s="646"/>
      <c r="C262" s="647"/>
      <c r="D262" s="591">
        <f>D261+D252</f>
        <v>1611.8649999999996</v>
      </c>
      <c r="E262" s="592"/>
      <c r="F262" s="592"/>
      <c r="G262" s="593"/>
      <c r="H262" s="591"/>
      <c r="I262" s="592"/>
      <c r="J262" s="592"/>
      <c r="K262" s="593"/>
    </row>
    <row r="263" spans="1:11" s="9" customFormat="1" ht="12.75" customHeight="1" x14ac:dyDescent="0.2">
      <c r="A263" s="264"/>
      <c r="B263" s="264"/>
      <c r="C263" s="264"/>
      <c r="D263" s="265"/>
      <c r="E263" s="265"/>
      <c r="F263" s="265"/>
      <c r="G263" s="265"/>
      <c r="H263" s="265"/>
      <c r="I263" s="265"/>
      <c r="J263" s="265"/>
      <c r="K263" s="265"/>
    </row>
    <row r="264" spans="1:11" ht="11.25" customHeight="1" x14ac:dyDescent="0.25">
      <c r="C264" s="5"/>
      <c r="D264" s="5"/>
      <c r="E264" s="5"/>
      <c r="F264" s="5"/>
      <c r="G264" s="5"/>
      <c r="H264" s="5"/>
      <c r="I264" s="5"/>
      <c r="J264" s="244"/>
      <c r="K264" s="58" t="s">
        <v>141</v>
      </c>
    </row>
    <row r="265" spans="1:11" s="3" customFormat="1" ht="11.25" customHeight="1" x14ac:dyDescent="0.2">
      <c r="C265" s="2"/>
      <c r="D265" s="2"/>
      <c r="E265" s="2"/>
      <c r="F265" s="2"/>
      <c r="G265" s="2"/>
      <c r="H265" s="2"/>
      <c r="I265" s="2"/>
      <c r="J265" s="245"/>
      <c r="K265" s="59" t="s">
        <v>110</v>
      </c>
    </row>
    <row r="266" spans="1:11" s="3" customFormat="1" ht="11.25" customHeight="1" x14ac:dyDescent="0.2">
      <c r="C266" s="2"/>
      <c r="D266" s="2"/>
      <c r="E266" s="2"/>
      <c r="F266" s="2"/>
      <c r="G266" s="2"/>
      <c r="H266" s="2"/>
      <c r="I266" s="2"/>
      <c r="J266" s="245"/>
      <c r="K266" s="27" t="s">
        <v>140</v>
      </c>
    </row>
    <row r="267" spans="1:11" s="3" customFormat="1" ht="11.25" customHeight="1" x14ac:dyDescent="0.2">
      <c r="C267" s="2"/>
      <c r="D267" s="2"/>
      <c r="E267" s="2"/>
      <c r="F267" s="2"/>
      <c r="G267" s="2"/>
      <c r="H267" s="2"/>
      <c r="I267" s="2"/>
      <c r="J267" s="245"/>
      <c r="K267" s="27"/>
    </row>
    <row r="268" spans="1:11" s="4" customFormat="1" ht="46.5" customHeight="1" x14ac:dyDescent="0.25">
      <c r="A268" s="634" t="s">
        <v>139</v>
      </c>
      <c r="B268" s="634"/>
      <c r="C268" s="634"/>
      <c r="D268" s="634"/>
      <c r="E268" s="634"/>
      <c r="F268" s="634"/>
      <c r="G268" s="634"/>
      <c r="H268" s="634"/>
      <c r="I268" s="634"/>
      <c r="J268" s="634"/>
      <c r="K268" s="634"/>
    </row>
    <row r="269" spans="1:11" s="209" customFormat="1" ht="15.75" x14ac:dyDescent="0.25">
      <c r="A269" s="654" t="s">
        <v>120</v>
      </c>
      <c r="B269" s="654"/>
      <c r="C269" s="654"/>
      <c r="D269" s="654"/>
      <c r="E269" s="654"/>
      <c r="F269" s="654"/>
      <c r="G269" s="654"/>
      <c r="H269" s="654"/>
      <c r="I269" s="56" t="s">
        <v>373</v>
      </c>
      <c r="J269" s="246">
        <v>23</v>
      </c>
      <c r="K269" s="209" t="s">
        <v>137</v>
      </c>
    </row>
    <row r="270" spans="1:11" s="8" customFormat="1" ht="11.25" customHeight="1" x14ac:dyDescent="0.2">
      <c r="A270" s="7"/>
      <c r="B270" s="655" t="s">
        <v>13</v>
      </c>
      <c r="C270" s="655"/>
      <c r="D270" s="655"/>
      <c r="E270" s="655"/>
      <c r="F270" s="655"/>
      <c r="G270" s="655"/>
      <c r="H270" s="655"/>
      <c r="J270" s="247"/>
    </row>
    <row r="271" spans="1:11" s="8" customFormat="1" ht="17.25" customHeight="1" x14ac:dyDescent="0.25">
      <c r="A271" s="7"/>
      <c r="B271" s="213"/>
      <c r="C271" s="213"/>
      <c r="D271" s="213"/>
      <c r="E271" s="210" t="s">
        <v>186</v>
      </c>
      <c r="F271" s="213"/>
      <c r="G271" s="213"/>
      <c r="H271" s="213"/>
      <c r="J271" s="247"/>
    </row>
    <row r="272" spans="1:11" s="8" customFormat="1" ht="11.25" customHeight="1" x14ac:dyDescent="0.2">
      <c r="A272" s="7"/>
      <c r="B272" s="213"/>
      <c r="C272" s="213"/>
      <c r="D272" s="213"/>
      <c r="E272" s="213"/>
      <c r="F272" s="213"/>
      <c r="G272" s="213"/>
      <c r="H272" s="213"/>
      <c r="J272" s="247"/>
    </row>
    <row r="273" spans="1:14" ht="22.5" customHeight="1" x14ac:dyDescent="0.25">
      <c r="A273" s="656" t="s">
        <v>538</v>
      </c>
      <c r="B273" s="656"/>
      <c r="C273" s="656"/>
      <c r="D273" s="656"/>
      <c r="E273" s="656"/>
      <c r="F273" s="656"/>
      <c r="G273" s="656"/>
      <c r="H273" s="656"/>
      <c r="I273" s="656"/>
      <c r="J273" s="656"/>
      <c r="K273" s="656"/>
    </row>
    <row r="274" spans="1:14" s="10" customFormat="1" ht="30" customHeight="1" x14ac:dyDescent="0.2">
      <c r="A274" s="657" t="s">
        <v>136</v>
      </c>
      <c r="B274" s="658"/>
      <c r="C274" s="659"/>
      <c r="D274" s="657" t="s">
        <v>190</v>
      </c>
      <c r="E274" s="658"/>
      <c r="F274" s="658"/>
      <c r="G274" s="659"/>
      <c r="H274" s="657" t="s">
        <v>135</v>
      </c>
      <c r="I274" s="658"/>
      <c r="J274" s="658"/>
      <c r="K274" s="659"/>
      <c r="N274" s="10" t="s">
        <v>191</v>
      </c>
    </row>
    <row r="275" spans="1:14" s="54" customFormat="1" ht="12.75" customHeight="1" x14ac:dyDescent="0.2">
      <c r="A275" s="660">
        <v>1</v>
      </c>
      <c r="B275" s="661"/>
      <c r="C275" s="662"/>
      <c r="D275" s="660">
        <v>2</v>
      </c>
      <c r="E275" s="661"/>
      <c r="F275" s="661"/>
      <c r="G275" s="662"/>
      <c r="H275" s="660">
        <v>3</v>
      </c>
      <c r="I275" s="661"/>
      <c r="J275" s="661"/>
      <c r="K275" s="662"/>
    </row>
    <row r="276" spans="1:14" s="9" customFormat="1" ht="12.75" customHeight="1" x14ac:dyDescent="0.2">
      <c r="A276" s="217" t="s">
        <v>391</v>
      </c>
      <c r="B276" s="212"/>
      <c r="C276" s="212"/>
      <c r="D276" s="651">
        <f>SUM(D277:G284)</f>
        <v>0</v>
      </c>
      <c r="E276" s="652"/>
      <c r="F276" s="652"/>
      <c r="G276" s="653"/>
      <c r="H276" s="651"/>
      <c r="I276" s="652"/>
      <c r="J276" s="652"/>
      <c r="K276" s="653"/>
    </row>
    <row r="277" spans="1:14" s="9" customFormat="1" ht="12.75" customHeight="1" x14ac:dyDescent="0.2">
      <c r="A277" s="648" t="s">
        <v>133</v>
      </c>
      <c r="B277" s="649"/>
      <c r="C277" s="650"/>
      <c r="D277" s="651">
        <v>0</v>
      </c>
      <c r="E277" s="652"/>
      <c r="F277" s="652"/>
      <c r="G277" s="653"/>
      <c r="H277" s="651"/>
      <c r="I277" s="652"/>
      <c r="J277" s="652"/>
      <c r="K277" s="653"/>
    </row>
    <row r="278" spans="1:14" s="9" customFormat="1" ht="12.75" customHeight="1" x14ac:dyDescent="0.2">
      <c r="A278" s="648" t="s">
        <v>132</v>
      </c>
      <c r="B278" s="649"/>
      <c r="C278" s="650"/>
      <c r="D278" s="651">
        <v>0</v>
      </c>
      <c r="E278" s="652"/>
      <c r="F278" s="652"/>
      <c r="G278" s="653"/>
      <c r="H278" s="651"/>
      <c r="I278" s="652"/>
      <c r="J278" s="652"/>
      <c r="K278" s="653"/>
    </row>
    <row r="279" spans="1:14" s="9" customFormat="1" ht="12.75" customHeight="1" x14ac:dyDescent="0.2">
      <c r="A279" s="648" t="s">
        <v>131</v>
      </c>
      <c r="B279" s="649"/>
      <c r="C279" s="650"/>
      <c r="D279" s="651">
        <v>0</v>
      </c>
      <c r="E279" s="652"/>
      <c r="F279" s="652"/>
      <c r="G279" s="653"/>
      <c r="H279" s="651"/>
      <c r="I279" s="652"/>
      <c r="J279" s="652"/>
      <c r="K279" s="653"/>
    </row>
    <row r="280" spans="1:14" s="9" customFormat="1" ht="12.75" customHeight="1" x14ac:dyDescent="0.2">
      <c r="A280" s="648" t="s">
        <v>130</v>
      </c>
      <c r="B280" s="649"/>
      <c r="C280" s="650"/>
      <c r="D280" s="651">
        <v>0</v>
      </c>
      <c r="E280" s="652"/>
      <c r="F280" s="652"/>
      <c r="G280" s="653"/>
      <c r="H280" s="651"/>
      <c r="I280" s="652"/>
      <c r="J280" s="652"/>
      <c r="K280" s="653"/>
    </row>
    <row r="281" spans="1:14" s="9" customFormat="1" ht="12.75" customHeight="1" x14ac:dyDescent="0.2">
      <c r="A281" s="648" t="s">
        <v>129</v>
      </c>
      <c r="B281" s="649"/>
      <c r="C281" s="650"/>
      <c r="D281" s="651">
        <v>0</v>
      </c>
      <c r="E281" s="652"/>
      <c r="F281" s="652"/>
      <c r="G281" s="653"/>
      <c r="H281" s="651"/>
      <c r="I281" s="652"/>
      <c r="J281" s="652"/>
      <c r="K281" s="653"/>
    </row>
    <row r="282" spans="1:14" s="9" customFormat="1" ht="12.75" customHeight="1" x14ac:dyDescent="0.2">
      <c r="A282" s="648" t="s">
        <v>128</v>
      </c>
      <c r="B282" s="649"/>
      <c r="C282" s="650"/>
      <c r="D282" s="651">
        <v>0</v>
      </c>
      <c r="E282" s="652"/>
      <c r="F282" s="652"/>
      <c r="G282" s="653"/>
      <c r="H282" s="651"/>
      <c r="I282" s="652"/>
      <c r="J282" s="652"/>
      <c r="K282" s="653"/>
    </row>
    <row r="283" spans="1:14" s="9" customFormat="1" ht="12.75" customHeight="1" x14ac:dyDescent="0.2">
      <c r="A283" s="648" t="s">
        <v>127</v>
      </c>
      <c r="B283" s="649"/>
      <c r="C283" s="650"/>
      <c r="D283" s="651">
        <v>0</v>
      </c>
      <c r="E283" s="652"/>
      <c r="F283" s="652"/>
      <c r="G283" s="653"/>
      <c r="H283" s="651"/>
      <c r="I283" s="652"/>
      <c r="J283" s="652"/>
      <c r="K283" s="653"/>
    </row>
    <row r="284" spans="1:14" s="9" customFormat="1" ht="12.75" customHeight="1" x14ac:dyDescent="0.2">
      <c r="A284" s="648" t="s">
        <v>126</v>
      </c>
      <c r="B284" s="649"/>
      <c r="C284" s="650"/>
      <c r="D284" s="651">
        <v>0</v>
      </c>
      <c r="E284" s="652"/>
      <c r="F284" s="652"/>
      <c r="G284" s="653"/>
      <c r="H284" s="651"/>
      <c r="I284" s="652"/>
      <c r="J284" s="652"/>
      <c r="K284" s="653"/>
    </row>
    <row r="285" spans="1:14" s="9" customFormat="1" ht="12.75" customHeight="1" x14ac:dyDescent="0.2">
      <c r="A285" s="648" t="s">
        <v>125</v>
      </c>
      <c r="B285" s="649"/>
      <c r="C285" s="650"/>
      <c r="D285" s="651">
        <f>SUM('Прил.4_форма-6-ПЛАНналич.возм'!F302:F313)*1000</f>
        <v>1895.578</v>
      </c>
      <c r="E285" s="652"/>
      <c r="F285" s="652"/>
      <c r="G285" s="653"/>
      <c r="H285" s="651"/>
      <c r="I285" s="652"/>
      <c r="J285" s="652"/>
      <c r="K285" s="653"/>
    </row>
    <row r="286" spans="1:14" s="9" customFormat="1" ht="12.75" customHeight="1" x14ac:dyDescent="0.2">
      <c r="A286" s="645" t="s">
        <v>96</v>
      </c>
      <c r="B286" s="646"/>
      <c r="C286" s="647"/>
      <c r="D286" s="591">
        <f>D285+D276</f>
        <v>1895.578</v>
      </c>
      <c r="E286" s="592"/>
      <c r="F286" s="592"/>
      <c r="G286" s="593"/>
      <c r="H286" s="591"/>
      <c r="I286" s="592"/>
      <c r="J286" s="592"/>
      <c r="K286" s="593"/>
    </row>
  </sheetData>
  <mergeCells count="504">
    <mergeCell ref="A124:K124"/>
    <mergeCell ref="A125:H125"/>
    <mergeCell ref="B126:H126"/>
    <mergeCell ref="A100:K100"/>
    <mergeCell ref="A101:H101"/>
    <mergeCell ref="B102:H102"/>
    <mergeCell ref="A76:K76"/>
    <mergeCell ref="A77:H77"/>
    <mergeCell ref="B78:H78"/>
    <mergeCell ref="A118:C118"/>
    <mergeCell ref="D118:G118"/>
    <mergeCell ref="H118:K118"/>
    <mergeCell ref="A114:C114"/>
    <mergeCell ref="D114:G114"/>
    <mergeCell ref="H114:K114"/>
    <mergeCell ref="A115:C115"/>
    <mergeCell ref="D115:G115"/>
    <mergeCell ref="H115:K115"/>
    <mergeCell ref="A112:C112"/>
    <mergeCell ref="D112:G112"/>
    <mergeCell ref="H112:K112"/>
    <mergeCell ref="A113:C113"/>
    <mergeCell ref="D113:G113"/>
    <mergeCell ref="H113:K113"/>
    <mergeCell ref="A23:C23"/>
    <mergeCell ref="D23:G23"/>
    <mergeCell ref="H23:K23"/>
    <mergeCell ref="A21:C21"/>
    <mergeCell ref="D21:G21"/>
    <mergeCell ref="H21:K21"/>
    <mergeCell ref="A22:C22"/>
    <mergeCell ref="D22:G22"/>
    <mergeCell ref="H22:K22"/>
    <mergeCell ref="A19:C19"/>
    <mergeCell ref="D19:G19"/>
    <mergeCell ref="H19:K19"/>
    <mergeCell ref="A20:C20"/>
    <mergeCell ref="D20:G20"/>
    <mergeCell ref="H20:K20"/>
    <mergeCell ref="A17:C17"/>
    <mergeCell ref="D17:G17"/>
    <mergeCell ref="H17:K17"/>
    <mergeCell ref="A18:C18"/>
    <mergeCell ref="D18:G18"/>
    <mergeCell ref="H18:K18"/>
    <mergeCell ref="A16:C16"/>
    <mergeCell ref="D16:G16"/>
    <mergeCell ref="H16:K16"/>
    <mergeCell ref="A12:C12"/>
    <mergeCell ref="D12:G12"/>
    <mergeCell ref="H12:K12"/>
    <mergeCell ref="D13:G13"/>
    <mergeCell ref="H13:K13"/>
    <mergeCell ref="A14:C14"/>
    <mergeCell ref="D14:G14"/>
    <mergeCell ref="H14:K14"/>
    <mergeCell ref="A47:C47"/>
    <mergeCell ref="D47:G47"/>
    <mergeCell ref="H47:K47"/>
    <mergeCell ref="A10:K10"/>
    <mergeCell ref="A11:C11"/>
    <mergeCell ref="D11:G11"/>
    <mergeCell ref="H11:K11"/>
    <mergeCell ref="A45:C45"/>
    <mergeCell ref="D45:G45"/>
    <mergeCell ref="H45:K45"/>
    <mergeCell ref="A46:C46"/>
    <mergeCell ref="D46:G46"/>
    <mergeCell ref="H46:K46"/>
    <mergeCell ref="D37:G37"/>
    <mergeCell ref="H37:K37"/>
    <mergeCell ref="A38:C38"/>
    <mergeCell ref="D38:G38"/>
    <mergeCell ref="H38:K38"/>
    <mergeCell ref="A29:K29"/>
    <mergeCell ref="A30:H30"/>
    <mergeCell ref="B31:H31"/>
    <mergeCell ref="A15:C15"/>
    <mergeCell ref="D15:G15"/>
    <mergeCell ref="H15:K15"/>
    <mergeCell ref="A5:K5"/>
    <mergeCell ref="A6:H6"/>
    <mergeCell ref="B7:H7"/>
    <mergeCell ref="A43:C43"/>
    <mergeCell ref="D43:G43"/>
    <mergeCell ref="H43:K43"/>
    <mergeCell ref="A44:C44"/>
    <mergeCell ref="D44:G44"/>
    <mergeCell ref="H44:K44"/>
    <mergeCell ref="A41:C41"/>
    <mergeCell ref="D41:G41"/>
    <mergeCell ref="H41:K41"/>
    <mergeCell ref="A42:C42"/>
    <mergeCell ref="D42:G42"/>
    <mergeCell ref="H42:K42"/>
    <mergeCell ref="A39:C39"/>
    <mergeCell ref="D39:G39"/>
    <mergeCell ref="H39:K39"/>
    <mergeCell ref="A40:C40"/>
    <mergeCell ref="D40:G40"/>
    <mergeCell ref="H40:K40"/>
    <mergeCell ref="A36:C36"/>
    <mergeCell ref="D36:G36"/>
    <mergeCell ref="H36:K36"/>
    <mergeCell ref="A70:C70"/>
    <mergeCell ref="D70:G70"/>
    <mergeCell ref="H70:K70"/>
    <mergeCell ref="A34:K34"/>
    <mergeCell ref="A35:C35"/>
    <mergeCell ref="D35:G35"/>
    <mergeCell ref="H35:K35"/>
    <mergeCell ref="A68:C68"/>
    <mergeCell ref="D68:G68"/>
    <mergeCell ref="H68:K68"/>
    <mergeCell ref="A69:C69"/>
    <mergeCell ref="D69:G69"/>
    <mergeCell ref="H69:K69"/>
    <mergeCell ref="A66:C66"/>
    <mergeCell ref="D66:G66"/>
    <mergeCell ref="H66:K66"/>
    <mergeCell ref="A67:C67"/>
    <mergeCell ref="D67:G67"/>
    <mergeCell ref="H67:K67"/>
    <mergeCell ref="A64:C64"/>
    <mergeCell ref="D64:G64"/>
    <mergeCell ref="H64:K64"/>
    <mergeCell ref="A65:C65"/>
    <mergeCell ref="D65:G65"/>
    <mergeCell ref="D63:G63"/>
    <mergeCell ref="H63:K63"/>
    <mergeCell ref="A59:C59"/>
    <mergeCell ref="D59:G59"/>
    <mergeCell ref="H59:K59"/>
    <mergeCell ref="D60:G60"/>
    <mergeCell ref="H60:K60"/>
    <mergeCell ref="A61:C61"/>
    <mergeCell ref="D61:G61"/>
    <mergeCell ref="H61:K61"/>
    <mergeCell ref="A57:K57"/>
    <mergeCell ref="A58:C58"/>
    <mergeCell ref="D58:G58"/>
    <mergeCell ref="H58:K58"/>
    <mergeCell ref="A92:C92"/>
    <mergeCell ref="D92:G92"/>
    <mergeCell ref="H92:K92"/>
    <mergeCell ref="A93:C93"/>
    <mergeCell ref="D93:G93"/>
    <mergeCell ref="H93:K93"/>
    <mergeCell ref="D84:G84"/>
    <mergeCell ref="H84:K84"/>
    <mergeCell ref="A85:C85"/>
    <mergeCell ref="D85:G85"/>
    <mergeCell ref="H85:K85"/>
    <mergeCell ref="A81:K81"/>
    <mergeCell ref="A82:C82"/>
    <mergeCell ref="D82:G82"/>
    <mergeCell ref="H82:K82"/>
    <mergeCell ref="H65:K65"/>
    <mergeCell ref="A62:C62"/>
    <mergeCell ref="D62:G62"/>
    <mergeCell ref="H62:K62"/>
    <mergeCell ref="A63:C63"/>
    <mergeCell ref="D86:G86"/>
    <mergeCell ref="H86:K86"/>
    <mergeCell ref="A87:C87"/>
    <mergeCell ref="D87:G87"/>
    <mergeCell ref="H87:K87"/>
    <mergeCell ref="A83:C83"/>
    <mergeCell ref="D83:G83"/>
    <mergeCell ref="H83:K83"/>
    <mergeCell ref="A94:C94"/>
    <mergeCell ref="D94:G94"/>
    <mergeCell ref="H94:K94"/>
    <mergeCell ref="D117:G117"/>
    <mergeCell ref="H117:K117"/>
    <mergeCell ref="A110:C110"/>
    <mergeCell ref="D110:G110"/>
    <mergeCell ref="H110:K110"/>
    <mergeCell ref="A111:C111"/>
    <mergeCell ref="D111:G111"/>
    <mergeCell ref="H111:K111"/>
    <mergeCell ref="A52:K52"/>
    <mergeCell ref="A53:H53"/>
    <mergeCell ref="B54:H54"/>
    <mergeCell ref="A90:C90"/>
    <mergeCell ref="D90:G90"/>
    <mergeCell ref="H90:K90"/>
    <mergeCell ref="A91:C91"/>
    <mergeCell ref="D91:G91"/>
    <mergeCell ref="H91:K91"/>
    <mergeCell ref="A88:C88"/>
    <mergeCell ref="D88:G88"/>
    <mergeCell ref="H88:K88"/>
    <mergeCell ref="A89:C89"/>
    <mergeCell ref="D89:G89"/>
    <mergeCell ref="H89:K89"/>
    <mergeCell ref="A86:C86"/>
    <mergeCell ref="H139:K139"/>
    <mergeCell ref="H140:K140"/>
    <mergeCell ref="A105:K105"/>
    <mergeCell ref="A106:C106"/>
    <mergeCell ref="D106:G106"/>
    <mergeCell ref="H106:K106"/>
    <mergeCell ref="D131:G131"/>
    <mergeCell ref="A133:C133"/>
    <mergeCell ref="A134:C134"/>
    <mergeCell ref="H136:K136"/>
    <mergeCell ref="A139:C139"/>
    <mergeCell ref="A107:C107"/>
    <mergeCell ref="D107:G107"/>
    <mergeCell ref="H107:K107"/>
    <mergeCell ref="D108:G108"/>
    <mergeCell ref="H108:K108"/>
    <mergeCell ref="A109:C109"/>
    <mergeCell ref="D109:G109"/>
    <mergeCell ref="H109:K109"/>
    <mergeCell ref="A129:K129"/>
    <mergeCell ref="A116:C116"/>
    <mergeCell ref="D116:G116"/>
    <mergeCell ref="H116:K116"/>
    <mergeCell ref="A117:C117"/>
    <mergeCell ref="H130:K130"/>
    <mergeCell ref="H131:K131"/>
    <mergeCell ref="A135:C135"/>
    <mergeCell ref="A136:C136"/>
    <mergeCell ref="A137:C137"/>
    <mergeCell ref="D137:G137"/>
    <mergeCell ref="A130:C130"/>
    <mergeCell ref="D130:G130"/>
    <mergeCell ref="A131:C131"/>
    <mergeCell ref="D132:G132"/>
    <mergeCell ref="D133:G133"/>
    <mergeCell ref="D134:G134"/>
    <mergeCell ref="D135:G135"/>
    <mergeCell ref="D136:G136"/>
    <mergeCell ref="A149:H149"/>
    <mergeCell ref="B150:H150"/>
    <mergeCell ref="H137:K137"/>
    <mergeCell ref="H132:K132"/>
    <mergeCell ref="H133:K133"/>
    <mergeCell ref="H134:K134"/>
    <mergeCell ref="H135:K135"/>
    <mergeCell ref="A153:K153"/>
    <mergeCell ref="A154:C154"/>
    <mergeCell ref="D154:G154"/>
    <mergeCell ref="H154:K154"/>
    <mergeCell ref="A148:K148"/>
    <mergeCell ref="A140:C140"/>
    <mergeCell ref="A141:C141"/>
    <mergeCell ref="A142:C142"/>
    <mergeCell ref="A138:C138"/>
    <mergeCell ref="H141:K141"/>
    <mergeCell ref="H142:K142"/>
    <mergeCell ref="D138:G138"/>
    <mergeCell ref="D139:G139"/>
    <mergeCell ref="D140:G140"/>
    <mergeCell ref="D141:G141"/>
    <mergeCell ref="D142:G142"/>
    <mergeCell ref="H138:K138"/>
    <mergeCell ref="A155:C155"/>
    <mergeCell ref="D155:G155"/>
    <mergeCell ref="H155:K155"/>
    <mergeCell ref="D156:G156"/>
    <mergeCell ref="H156:K156"/>
    <mergeCell ref="A157:C157"/>
    <mergeCell ref="D157:G157"/>
    <mergeCell ref="H157:K157"/>
    <mergeCell ref="A158:C158"/>
    <mergeCell ref="D158:G158"/>
    <mergeCell ref="H158:K158"/>
    <mergeCell ref="A159:C159"/>
    <mergeCell ref="D159:G159"/>
    <mergeCell ref="H159:K159"/>
    <mergeCell ref="A160:C160"/>
    <mergeCell ref="D160:G160"/>
    <mergeCell ref="H160:K160"/>
    <mergeCell ref="A161:C161"/>
    <mergeCell ref="D161:G161"/>
    <mergeCell ref="H161:K161"/>
    <mergeCell ref="A162:C162"/>
    <mergeCell ref="D162:G162"/>
    <mergeCell ref="H162:K162"/>
    <mergeCell ref="A163:C163"/>
    <mergeCell ref="D163:G163"/>
    <mergeCell ref="H163:K163"/>
    <mergeCell ref="A164:C164"/>
    <mergeCell ref="D164:G164"/>
    <mergeCell ref="H164:K164"/>
    <mergeCell ref="A165:C165"/>
    <mergeCell ref="D165:G165"/>
    <mergeCell ref="H165:K165"/>
    <mergeCell ref="A166:C166"/>
    <mergeCell ref="D166:G166"/>
    <mergeCell ref="H166:K166"/>
    <mergeCell ref="A196:K196"/>
    <mergeCell ref="A197:H197"/>
    <mergeCell ref="B198:H198"/>
    <mergeCell ref="A184:C184"/>
    <mergeCell ref="D184:G184"/>
    <mergeCell ref="H184:K184"/>
    <mergeCell ref="A185:C185"/>
    <mergeCell ref="D185:G185"/>
    <mergeCell ref="H185:K185"/>
    <mergeCell ref="A189:C189"/>
    <mergeCell ref="D189:G189"/>
    <mergeCell ref="H189:K189"/>
    <mergeCell ref="A190:C190"/>
    <mergeCell ref="D190:G190"/>
    <mergeCell ref="H190:K190"/>
    <mergeCell ref="A186:C186"/>
    <mergeCell ref="D186:G186"/>
    <mergeCell ref="H186:K186"/>
    <mergeCell ref="A201:K201"/>
    <mergeCell ref="A202:C202"/>
    <mergeCell ref="D202:G202"/>
    <mergeCell ref="H202:K202"/>
    <mergeCell ref="A203:C203"/>
    <mergeCell ref="D203:G203"/>
    <mergeCell ref="H203:K203"/>
    <mergeCell ref="D204:G204"/>
    <mergeCell ref="H204:K204"/>
    <mergeCell ref="A209:C209"/>
    <mergeCell ref="D209:G209"/>
    <mergeCell ref="H209:K209"/>
    <mergeCell ref="A210:C210"/>
    <mergeCell ref="D210:G210"/>
    <mergeCell ref="H210:K210"/>
    <mergeCell ref="A205:C205"/>
    <mergeCell ref="D205:G205"/>
    <mergeCell ref="H205:K205"/>
    <mergeCell ref="A206:C206"/>
    <mergeCell ref="D206:G206"/>
    <mergeCell ref="H206:K206"/>
    <mergeCell ref="A207:C207"/>
    <mergeCell ref="D207:G207"/>
    <mergeCell ref="H207:K207"/>
    <mergeCell ref="D180:G180"/>
    <mergeCell ref="H180:K180"/>
    <mergeCell ref="A181:C181"/>
    <mergeCell ref="D181:G181"/>
    <mergeCell ref="H181:K181"/>
    <mergeCell ref="A182:C182"/>
    <mergeCell ref="D182:G182"/>
    <mergeCell ref="H182:K182"/>
    <mergeCell ref="A183:C183"/>
    <mergeCell ref="D183:G183"/>
    <mergeCell ref="H183:K183"/>
    <mergeCell ref="A172:K172"/>
    <mergeCell ref="A173:H173"/>
    <mergeCell ref="B174:H174"/>
    <mergeCell ref="A177:K177"/>
    <mergeCell ref="A178:C178"/>
    <mergeCell ref="D178:G178"/>
    <mergeCell ref="H178:K178"/>
    <mergeCell ref="A179:C179"/>
    <mergeCell ref="D179:G179"/>
    <mergeCell ref="H179:K179"/>
    <mergeCell ref="A187:C187"/>
    <mergeCell ref="D187:G187"/>
    <mergeCell ref="H187:K187"/>
    <mergeCell ref="A188:C188"/>
    <mergeCell ref="D188:G188"/>
    <mergeCell ref="H188:K188"/>
    <mergeCell ref="A220:K220"/>
    <mergeCell ref="A221:H221"/>
    <mergeCell ref="B222:H222"/>
    <mergeCell ref="A214:C214"/>
    <mergeCell ref="D214:G214"/>
    <mergeCell ref="H214:K214"/>
    <mergeCell ref="A211:C211"/>
    <mergeCell ref="D211:G211"/>
    <mergeCell ref="H211:K211"/>
    <mergeCell ref="A212:C212"/>
    <mergeCell ref="D212:G212"/>
    <mergeCell ref="H212:K212"/>
    <mergeCell ref="A213:C213"/>
    <mergeCell ref="D213:G213"/>
    <mergeCell ref="H213:K213"/>
    <mergeCell ref="A208:C208"/>
    <mergeCell ref="D208:G208"/>
    <mergeCell ref="H208:K208"/>
    <mergeCell ref="A225:K225"/>
    <mergeCell ref="A226:C226"/>
    <mergeCell ref="D226:G226"/>
    <mergeCell ref="H226:K226"/>
    <mergeCell ref="A227:C227"/>
    <mergeCell ref="D227:G227"/>
    <mergeCell ref="H227:K227"/>
    <mergeCell ref="D228:G228"/>
    <mergeCell ref="H228:K228"/>
    <mergeCell ref="A229:C229"/>
    <mergeCell ref="D229:G229"/>
    <mergeCell ref="H229:K229"/>
    <mergeCell ref="A230:C230"/>
    <mergeCell ref="D230:G230"/>
    <mergeCell ref="H230:K230"/>
    <mergeCell ref="A231:C231"/>
    <mergeCell ref="D231:G231"/>
    <mergeCell ref="H231:K231"/>
    <mergeCell ref="A232:C232"/>
    <mergeCell ref="D232:G232"/>
    <mergeCell ref="H232:K232"/>
    <mergeCell ref="A233:C233"/>
    <mergeCell ref="D233:G233"/>
    <mergeCell ref="H233:K233"/>
    <mergeCell ref="A234:C234"/>
    <mergeCell ref="D234:G234"/>
    <mergeCell ref="H234:K234"/>
    <mergeCell ref="A238:C238"/>
    <mergeCell ref="D238:G238"/>
    <mergeCell ref="H238:K238"/>
    <mergeCell ref="A235:C235"/>
    <mergeCell ref="D235:G235"/>
    <mergeCell ref="H235:K235"/>
    <mergeCell ref="A236:C236"/>
    <mergeCell ref="D236:G236"/>
    <mergeCell ref="H236:K236"/>
    <mergeCell ref="A237:C237"/>
    <mergeCell ref="D237:G237"/>
    <mergeCell ref="H237:K237"/>
    <mergeCell ref="A244:K244"/>
    <mergeCell ref="A245:H245"/>
    <mergeCell ref="B246:H246"/>
    <mergeCell ref="A249:K249"/>
    <mergeCell ref="A250:C250"/>
    <mergeCell ref="D250:G250"/>
    <mergeCell ref="H250:K250"/>
    <mergeCell ref="A251:C251"/>
    <mergeCell ref="D251:G251"/>
    <mergeCell ref="H251:K251"/>
    <mergeCell ref="D252:G252"/>
    <mergeCell ref="H252:K252"/>
    <mergeCell ref="A253:C253"/>
    <mergeCell ref="D253:G253"/>
    <mergeCell ref="H253:K253"/>
    <mergeCell ref="A254:C254"/>
    <mergeCell ref="D254:G254"/>
    <mergeCell ref="H254:K254"/>
    <mergeCell ref="A255:C255"/>
    <mergeCell ref="D255:G255"/>
    <mergeCell ref="H255:K255"/>
    <mergeCell ref="A256:C256"/>
    <mergeCell ref="D256:G256"/>
    <mergeCell ref="H256:K256"/>
    <mergeCell ref="A257:C257"/>
    <mergeCell ref="D257:G257"/>
    <mergeCell ref="H257:K257"/>
    <mergeCell ref="A258:C258"/>
    <mergeCell ref="D258:G258"/>
    <mergeCell ref="H258:K258"/>
    <mergeCell ref="A262:C262"/>
    <mergeCell ref="D262:G262"/>
    <mergeCell ref="H262:K262"/>
    <mergeCell ref="A259:C259"/>
    <mergeCell ref="D259:G259"/>
    <mergeCell ref="H259:K259"/>
    <mergeCell ref="A260:C260"/>
    <mergeCell ref="D260:G260"/>
    <mergeCell ref="H260:K260"/>
    <mergeCell ref="A261:C261"/>
    <mergeCell ref="D261:G261"/>
    <mergeCell ref="H261:K261"/>
    <mergeCell ref="A268:K268"/>
    <mergeCell ref="A269:H269"/>
    <mergeCell ref="B270:H270"/>
    <mergeCell ref="A273:K273"/>
    <mergeCell ref="A274:C274"/>
    <mergeCell ref="D274:G274"/>
    <mergeCell ref="H274:K274"/>
    <mergeCell ref="A275:C275"/>
    <mergeCell ref="D275:G275"/>
    <mergeCell ref="H275:K275"/>
    <mergeCell ref="D276:G276"/>
    <mergeCell ref="H276:K276"/>
    <mergeCell ref="A277:C277"/>
    <mergeCell ref="D277:G277"/>
    <mergeCell ref="H277:K277"/>
    <mergeCell ref="A278:C278"/>
    <mergeCell ref="D278:G278"/>
    <mergeCell ref="H278:K278"/>
    <mergeCell ref="A279:C279"/>
    <mergeCell ref="D279:G279"/>
    <mergeCell ref="H279:K279"/>
    <mergeCell ref="A280:C280"/>
    <mergeCell ref="D280:G280"/>
    <mergeCell ref="H280:K280"/>
    <mergeCell ref="A281:C281"/>
    <mergeCell ref="D281:G281"/>
    <mergeCell ref="H281:K281"/>
    <mergeCell ref="A282:C282"/>
    <mergeCell ref="D282:G282"/>
    <mergeCell ref="H282:K282"/>
    <mergeCell ref="A286:C286"/>
    <mergeCell ref="D286:G286"/>
    <mergeCell ref="H286:K286"/>
    <mergeCell ref="A283:C283"/>
    <mergeCell ref="D283:G283"/>
    <mergeCell ref="H283:K283"/>
    <mergeCell ref="A284:C284"/>
    <mergeCell ref="D284:G284"/>
    <mergeCell ref="H284:K284"/>
    <mergeCell ref="A285:C285"/>
    <mergeCell ref="D285:G285"/>
    <mergeCell ref="H285:K285"/>
  </mergeCells>
  <pageMargins left="1.1811023622047245" right="0.19685039370078741" top="0.98425196850393704" bottom="0.39370078740157483" header="0.19685039370078741" footer="0.19685039370078741"/>
  <pageSetup paperSize="9" scale="95" orientation="portrait" r:id="rId1"/>
  <headerFooter alignWithMargins="0"/>
  <rowBreaks count="5" manualBreakCount="5">
    <brk id="47" max="11" man="1"/>
    <brk id="94" max="11" man="1"/>
    <brk id="142" max="11" man="1"/>
    <brk id="190" max="11" man="1"/>
    <brk id="238" max="1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5"/>
  <sheetViews>
    <sheetView view="pageBreakPreview" topLeftCell="A139" zoomScale="89" zoomScaleNormal="100" zoomScaleSheetLayoutView="89" workbookViewId="0">
      <selection activeCell="H163" sqref="H163:K163"/>
    </sheetView>
  </sheetViews>
  <sheetFormatPr defaultColWidth="5.7109375" defaultRowHeight="15" x14ac:dyDescent="0.25"/>
  <cols>
    <col min="1" max="1" width="14.7109375" style="1" customWidth="1"/>
    <col min="2" max="2" width="9.5703125" style="1" customWidth="1"/>
    <col min="3" max="3" width="11.85546875" style="1" customWidth="1"/>
    <col min="4" max="4" width="5.28515625" style="1" customWidth="1"/>
    <col min="5" max="5" width="8.140625" style="1" customWidth="1"/>
    <col min="6" max="6" width="6.85546875" style="1" customWidth="1"/>
    <col min="7" max="7" width="7" style="1" customWidth="1"/>
    <col min="8" max="8" width="12.85546875" style="1" customWidth="1"/>
    <col min="9" max="9" width="6.5703125" style="1" customWidth="1"/>
    <col min="10" max="10" width="3.5703125" style="1" customWidth="1"/>
    <col min="11" max="11" width="8.42578125" style="1" customWidth="1"/>
    <col min="12" max="12" width="1.7109375" style="1" customWidth="1"/>
    <col min="13" max="16384" width="5.7109375" style="1"/>
  </cols>
  <sheetData>
    <row r="1" spans="1:11" ht="5.25" customHeight="1" x14ac:dyDescent="0.25"/>
    <row r="2" spans="1:11" ht="11.25" customHeight="1" x14ac:dyDescent="0.25">
      <c r="C2" s="5"/>
      <c r="D2" s="5"/>
      <c r="E2" s="5"/>
      <c r="F2" s="5"/>
      <c r="G2" s="5"/>
      <c r="H2" s="5"/>
      <c r="I2" s="5"/>
      <c r="J2" s="5"/>
      <c r="K2" s="58" t="s">
        <v>141</v>
      </c>
    </row>
    <row r="3" spans="1:11" s="3" customFormat="1" ht="11.25" customHeight="1" x14ac:dyDescent="0.2">
      <c r="C3" s="2"/>
      <c r="D3" s="2"/>
      <c r="E3" s="2"/>
      <c r="F3" s="2"/>
      <c r="G3" s="2"/>
      <c r="H3" s="2"/>
      <c r="I3" s="2"/>
      <c r="J3" s="2"/>
      <c r="K3" s="59" t="s">
        <v>110</v>
      </c>
    </row>
    <row r="4" spans="1:11" s="3" customFormat="1" ht="11.25" customHeight="1" x14ac:dyDescent="0.2">
      <c r="C4" s="2"/>
      <c r="D4" s="2"/>
      <c r="E4" s="2"/>
      <c r="F4" s="2"/>
      <c r="G4" s="2"/>
      <c r="H4" s="2"/>
      <c r="I4" s="2"/>
      <c r="J4" s="2"/>
      <c r="K4" s="27" t="s">
        <v>140</v>
      </c>
    </row>
    <row r="5" spans="1:11" s="3" customFormat="1" ht="11.25" customHeight="1" x14ac:dyDescent="0.2">
      <c r="C5" s="2"/>
      <c r="D5" s="2"/>
      <c r="E5" s="2"/>
      <c r="F5" s="2"/>
      <c r="G5" s="2"/>
      <c r="H5" s="2"/>
      <c r="I5" s="2"/>
      <c r="J5" s="2"/>
      <c r="K5" s="27"/>
    </row>
    <row r="6" spans="1:11" s="4" customFormat="1" ht="46.5" customHeight="1" x14ac:dyDescent="0.25">
      <c r="A6" s="634" t="s">
        <v>139</v>
      </c>
      <c r="B6" s="634"/>
      <c r="C6" s="634"/>
      <c r="D6" s="634"/>
      <c r="E6" s="634"/>
      <c r="F6" s="634"/>
      <c r="G6" s="634"/>
      <c r="H6" s="634"/>
      <c r="I6" s="634"/>
      <c r="J6" s="634"/>
      <c r="K6" s="634"/>
    </row>
    <row r="7" spans="1:11" s="180" customFormat="1" ht="18.75" x14ac:dyDescent="0.3">
      <c r="A7" s="678" t="s">
        <v>120</v>
      </c>
      <c r="B7" s="678"/>
      <c r="C7" s="678"/>
      <c r="D7" s="678"/>
      <c r="E7" s="678"/>
      <c r="F7" s="678"/>
      <c r="G7" s="678"/>
      <c r="H7" s="678"/>
      <c r="I7" s="56" t="s">
        <v>138</v>
      </c>
      <c r="J7" s="57">
        <v>23</v>
      </c>
      <c r="K7" s="215" t="s">
        <v>137</v>
      </c>
    </row>
    <row r="8" spans="1:11" s="8" customFormat="1" ht="11.25" customHeight="1" x14ac:dyDescent="0.2">
      <c r="A8" s="7"/>
      <c r="B8" s="655" t="s">
        <v>13</v>
      </c>
      <c r="C8" s="655"/>
      <c r="D8" s="655"/>
      <c r="E8" s="655"/>
      <c r="F8" s="655"/>
      <c r="G8" s="655"/>
      <c r="H8" s="655"/>
    </row>
    <row r="9" spans="1:11" s="8" customFormat="1" ht="17.25" customHeight="1" x14ac:dyDescent="0.2">
      <c r="A9" s="7"/>
      <c r="B9" s="216"/>
      <c r="C9" s="216"/>
      <c r="D9" s="216"/>
      <c r="E9" s="81" t="s">
        <v>187</v>
      </c>
      <c r="F9" s="216"/>
      <c r="G9" s="216"/>
      <c r="H9" s="216"/>
    </row>
    <row r="10" spans="1:11" s="9" customFormat="1" ht="12.75" customHeight="1" x14ac:dyDescent="0.2">
      <c r="A10" s="7"/>
      <c r="B10" s="216"/>
      <c r="C10" s="216"/>
      <c r="D10" s="216"/>
      <c r="E10" s="81"/>
      <c r="F10" s="216"/>
      <c r="G10" s="216"/>
      <c r="H10" s="216"/>
      <c r="I10" s="8"/>
      <c r="J10" s="8"/>
      <c r="K10" s="8"/>
    </row>
    <row r="11" spans="1:11" ht="15.75" x14ac:dyDescent="0.25">
      <c r="A11" s="656" t="s">
        <v>527</v>
      </c>
      <c r="B11" s="656"/>
      <c r="C11" s="656"/>
      <c r="D11" s="656"/>
      <c r="E11" s="656"/>
      <c r="F11" s="656"/>
      <c r="G11" s="656"/>
      <c r="H11" s="656"/>
      <c r="I11" s="656"/>
      <c r="J11" s="656"/>
      <c r="K11" s="656"/>
    </row>
    <row r="12" spans="1:11" s="10" customFormat="1" ht="31.5" customHeight="1" x14ac:dyDescent="0.2">
      <c r="A12" s="679" t="s">
        <v>136</v>
      </c>
      <c r="B12" s="680"/>
      <c r="C12" s="681"/>
      <c r="D12" s="679" t="s">
        <v>190</v>
      </c>
      <c r="E12" s="680"/>
      <c r="F12" s="680"/>
      <c r="G12" s="681"/>
      <c r="H12" s="679" t="s">
        <v>135</v>
      </c>
      <c r="I12" s="680"/>
      <c r="J12" s="680"/>
      <c r="K12" s="681"/>
    </row>
    <row r="13" spans="1:11" s="54" customFormat="1" ht="15.75" customHeight="1" x14ac:dyDescent="0.2">
      <c r="A13" s="660">
        <v>1</v>
      </c>
      <c r="B13" s="661"/>
      <c r="C13" s="662"/>
      <c r="D13" s="660">
        <v>2</v>
      </c>
      <c r="E13" s="661"/>
      <c r="F13" s="661"/>
      <c r="G13" s="662"/>
      <c r="H13" s="660">
        <v>3</v>
      </c>
      <c r="I13" s="661"/>
      <c r="J13" s="661"/>
      <c r="K13" s="662"/>
    </row>
    <row r="14" spans="1:11" s="9" customFormat="1" ht="15.75" customHeight="1" x14ac:dyDescent="0.2">
      <c r="A14" s="166" t="s">
        <v>391</v>
      </c>
      <c r="B14" s="53"/>
      <c r="C14" s="53"/>
      <c r="D14" s="651">
        <f>SUM(D15:G22)</f>
        <v>0</v>
      </c>
      <c r="E14" s="652"/>
      <c r="F14" s="652"/>
      <c r="G14" s="653"/>
      <c r="H14" s="651">
        <f>SUM(H15:K23)</f>
        <v>1306.0260000000001</v>
      </c>
      <c r="I14" s="652"/>
      <c r="J14" s="652"/>
      <c r="K14" s="653"/>
    </row>
    <row r="15" spans="1:11" s="9" customFormat="1" ht="15.75" customHeight="1" x14ac:dyDescent="0.2">
      <c r="A15" s="648" t="s">
        <v>133</v>
      </c>
      <c r="B15" s="649"/>
      <c r="C15" s="650"/>
      <c r="D15" s="651">
        <v>0</v>
      </c>
      <c r="E15" s="652"/>
      <c r="F15" s="652"/>
      <c r="G15" s="653"/>
      <c r="H15" s="651">
        <v>0</v>
      </c>
      <c r="I15" s="652"/>
      <c r="J15" s="652"/>
      <c r="K15" s="653"/>
    </row>
    <row r="16" spans="1:11" s="9" customFormat="1" ht="15.75" customHeight="1" x14ac:dyDescent="0.2">
      <c r="A16" s="648" t="s">
        <v>132</v>
      </c>
      <c r="B16" s="649"/>
      <c r="C16" s="650"/>
      <c r="D16" s="651">
        <v>0</v>
      </c>
      <c r="E16" s="652"/>
      <c r="F16" s="652"/>
      <c r="G16" s="653"/>
      <c r="H16" s="651">
        <v>0</v>
      </c>
      <c r="I16" s="652"/>
      <c r="J16" s="652"/>
      <c r="K16" s="653"/>
    </row>
    <row r="17" spans="1:11" s="9" customFormat="1" ht="15.75" customHeight="1" x14ac:dyDescent="0.2">
      <c r="A17" s="648" t="s">
        <v>131</v>
      </c>
      <c r="B17" s="649"/>
      <c r="C17" s="650"/>
      <c r="D17" s="651">
        <v>0</v>
      </c>
      <c r="E17" s="652"/>
      <c r="F17" s="652"/>
      <c r="G17" s="653"/>
      <c r="H17" s="651">
        <v>0</v>
      </c>
      <c r="I17" s="652"/>
      <c r="J17" s="652"/>
      <c r="K17" s="653"/>
    </row>
    <row r="18" spans="1:11" s="9" customFormat="1" ht="15.75" customHeight="1" x14ac:dyDescent="0.2">
      <c r="A18" s="648" t="s">
        <v>130</v>
      </c>
      <c r="B18" s="649"/>
      <c r="C18" s="650"/>
      <c r="D18" s="651">
        <v>0</v>
      </c>
      <c r="E18" s="652"/>
      <c r="F18" s="652"/>
      <c r="G18" s="653"/>
      <c r="H18" s="651">
        <v>0</v>
      </c>
      <c r="I18" s="652"/>
      <c r="J18" s="652"/>
      <c r="K18" s="653"/>
    </row>
    <row r="19" spans="1:11" s="9" customFormat="1" ht="15.75" customHeight="1" x14ac:dyDescent="0.2">
      <c r="A19" s="648" t="s">
        <v>129</v>
      </c>
      <c r="B19" s="649"/>
      <c r="C19" s="650"/>
      <c r="D19" s="651">
        <v>0</v>
      </c>
      <c r="E19" s="652"/>
      <c r="F19" s="652"/>
      <c r="G19" s="653"/>
      <c r="H19" s="651">
        <v>0</v>
      </c>
      <c r="I19" s="652"/>
      <c r="J19" s="652"/>
      <c r="K19" s="653"/>
    </row>
    <row r="20" spans="1:11" s="9" customFormat="1" ht="15.75" customHeight="1" x14ac:dyDescent="0.2">
      <c r="A20" s="648" t="s">
        <v>128</v>
      </c>
      <c r="B20" s="649"/>
      <c r="C20" s="650"/>
      <c r="D20" s="651">
        <v>0</v>
      </c>
      <c r="E20" s="652"/>
      <c r="F20" s="652"/>
      <c r="G20" s="653"/>
      <c r="H20" s="651">
        <v>0</v>
      </c>
      <c r="I20" s="652"/>
      <c r="J20" s="652"/>
      <c r="K20" s="653"/>
    </row>
    <row r="21" spans="1:11" s="9" customFormat="1" ht="15.75" customHeight="1" x14ac:dyDescent="0.2">
      <c r="A21" s="648" t="s">
        <v>127</v>
      </c>
      <c r="B21" s="649"/>
      <c r="C21" s="650"/>
      <c r="D21" s="651">
        <v>0</v>
      </c>
      <c r="E21" s="652"/>
      <c r="F21" s="652"/>
      <c r="G21" s="653"/>
      <c r="H21" s="651">
        <v>0</v>
      </c>
      <c r="I21" s="652"/>
      <c r="J21" s="652"/>
      <c r="K21" s="653"/>
    </row>
    <row r="22" spans="1:11" s="9" customFormat="1" ht="15.75" customHeight="1" x14ac:dyDescent="0.2">
      <c r="A22" s="648" t="s">
        <v>126</v>
      </c>
      <c r="B22" s="649"/>
      <c r="C22" s="650"/>
      <c r="D22" s="651">
        <v>0</v>
      </c>
      <c r="E22" s="652"/>
      <c r="F22" s="652"/>
      <c r="G22" s="653"/>
      <c r="H22" s="651">
        <v>0</v>
      </c>
      <c r="I22" s="652"/>
      <c r="J22" s="652"/>
      <c r="K22" s="653"/>
    </row>
    <row r="23" spans="1:11" s="9" customFormat="1" ht="15.75" customHeight="1" x14ac:dyDescent="0.2">
      <c r="A23" s="648" t="s">
        <v>125</v>
      </c>
      <c r="B23" s="649"/>
      <c r="C23" s="650"/>
      <c r="D23" s="651">
        <f>'Прил.4_форма-7-ПЛАНдоступ'!D22:G22</f>
        <v>2459.1999999999998</v>
      </c>
      <c r="E23" s="652"/>
      <c r="F23" s="652"/>
      <c r="G23" s="653"/>
      <c r="H23" s="675">
        <f>SUM('Прил.4_форма-6-ФАКТналич.возм'!G15:G26)*1000</f>
        <v>1306.0260000000001</v>
      </c>
      <c r="I23" s="676"/>
      <c r="J23" s="676"/>
      <c r="K23" s="677"/>
    </row>
    <row r="24" spans="1:11" s="9" customFormat="1" ht="15.75" customHeight="1" x14ac:dyDescent="0.2">
      <c r="A24" s="645" t="s">
        <v>96</v>
      </c>
      <c r="B24" s="646"/>
      <c r="C24" s="647"/>
      <c r="D24" s="591">
        <f>D23+D14</f>
        <v>2459.1999999999998</v>
      </c>
      <c r="E24" s="592"/>
      <c r="F24" s="592"/>
      <c r="G24" s="593"/>
      <c r="H24" s="685">
        <f>H23+H14</f>
        <v>2612.0520000000001</v>
      </c>
      <c r="I24" s="686"/>
      <c r="J24" s="686"/>
      <c r="K24" s="687"/>
    </row>
    <row r="25" spans="1:11" s="9" customFormat="1" ht="15.75" customHeight="1" x14ac:dyDescent="0.2">
      <c r="A25" s="264"/>
      <c r="B25" s="264"/>
      <c r="C25" s="264"/>
      <c r="D25" s="265"/>
      <c r="E25" s="265"/>
      <c r="F25" s="265"/>
      <c r="G25" s="265"/>
      <c r="H25" s="266"/>
      <c r="I25" s="266"/>
      <c r="J25" s="266"/>
      <c r="K25" s="266"/>
    </row>
    <row r="26" spans="1:11" ht="11.25" customHeight="1" x14ac:dyDescent="0.25">
      <c r="C26" s="5"/>
      <c r="D26" s="5"/>
      <c r="E26" s="5"/>
      <c r="F26" s="5"/>
      <c r="G26" s="5"/>
      <c r="H26" s="5"/>
      <c r="I26" s="5"/>
      <c r="J26" s="5"/>
      <c r="K26" s="58" t="s">
        <v>141</v>
      </c>
    </row>
    <row r="27" spans="1:11" s="3" customFormat="1" ht="11.25" customHeight="1" x14ac:dyDescent="0.2">
      <c r="C27" s="2"/>
      <c r="D27" s="2"/>
      <c r="E27" s="2"/>
      <c r="F27" s="2"/>
      <c r="G27" s="2"/>
      <c r="H27" s="2"/>
      <c r="I27" s="2"/>
      <c r="J27" s="2"/>
      <c r="K27" s="59" t="s">
        <v>110</v>
      </c>
    </row>
    <row r="28" spans="1:11" s="3" customFormat="1" ht="11.25" customHeight="1" x14ac:dyDescent="0.2">
      <c r="C28" s="2"/>
      <c r="D28" s="2"/>
      <c r="E28" s="2"/>
      <c r="F28" s="2"/>
      <c r="G28" s="2"/>
      <c r="H28" s="2"/>
      <c r="I28" s="2"/>
      <c r="J28" s="2"/>
      <c r="K28" s="27" t="s">
        <v>140</v>
      </c>
    </row>
    <row r="29" spans="1:11" s="3" customFormat="1" ht="6" customHeight="1" x14ac:dyDescent="0.2">
      <c r="C29" s="2"/>
      <c r="D29" s="2"/>
      <c r="E29" s="2"/>
      <c r="F29" s="2"/>
      <c r="G29" s="2"/>
      <c r="H29" s="2"/>
      <c r="I29" s="2"/>
      <c r="J29" s="2"/>
      <c r="K29" s="27"/>
    </row>
    <row r="30" spans="1:11" s="4" customFormat="1" ht="46.5" customHeight="1" x14ac:dyDescent="0.25">
      <c r="A30" s="634" t="s">
        <v>139</v>
      </c>
      <c r="B30" s="634"/>
      <c r="C30" s="634"/>
      <c r="D30" s="634"/>
      <c r="E30" s="634"/>
      <c r="F30" s="634"/>
      <c r="G30" s="634"/>
      <c r="H30" s="634"/>
      <c r="I30" s="634"/>
      <c r="J30" s="634"/>
      <c r="K30" s="634"/>
    </row>
    <row r="31" spans="1:11" s="180" customFormat="1" ht="18.75" x14ac:dyDescent="0.3">
      <c r="A31" s="678" t="s">
        <v>120</v>
      </c>
      <c r="B31" s="678"/>
      <c r="C31" s="678"/>
      <c r="D31" s="678"/>
      <c r="E31" s="678"/>
      <c r="F31" s="678"/>
      <c r="G31" s="678"/>
      <c r="H31" s="678"/>
      <c r="I31" s="56" t="s">
        <v>138</v>
      </c>
      <c r="J31" s="57">
        <v>23</v>
      </c>
      <c r="K31" s="215" t="s">
        <v>137</v>
      </c>
    </row>
    <row r="32" spans="1:11" s="8" customFormat="1" ht="11.25" customHeight="1" x14ac:dyDescent="0.2">
      <c r="A32" s="7"/>
      <c r="B32" s="655" t="s">
        <v>13</v>
      </c>
      <c r="C32" s="655"/>
      <c r="D32" s="655"/>
      <c r="E32" s="655"/>
      <c r="F32" s="655"/>
      <c r="G32" s="655"/>
      <c r="H32" s="655"/>
    </row>
    <row r="33" spans="1:11" s="8" customFormat="1" ht="13.5" customHeight="1" x14ac:dyDescent="0.2">
      <c r="A33" s="7"/>
      <c r="B33" s="216"/>
      <c r="C33" s="216"/>
      <c r="D33" s="216"/>
      <c r="E33" s="81" t="s">
        <v>187</v>
      </c>
      <c r="F33" s="216"/>
      <c r="G33" s="216"/>
      <c r="H33" s="216"/>
    </row>
    <row r="34" spans="1:11" s="8" customFormat="1" ht="4.5" customHeight="1" x14ac:dyDescent="0.2">
      <c r="A34" s="7"/>
      <c r="B34" s="216"/>
      <c r="C34" s="216"/>
      <c r="D34" s="216"/>
      <c r="E34" s="81"/>
      <c r="F34" s="216"/>
      <c r="G34" s="216"/>
      <c r="H34" s="216"/>
    </row>
    <row r="35" spans="1:11" ht="15.75" x14ac:dyDescent="0.25">
      <c r="A35" s="656" t="s">
        <v>539</v>
      </c>
      <c r="B35" s="656"/>
      <c r="C35" s="656"/>
      <c r="D35" s="656"/>
      <c r="E35" s="656"/>
      <c r="F35" s="656"/>
      <c r="G35" s="656"/>
      <c r="H35" s="656"/>
      <c r="I35" s="656"/>
      <c r="J35" s="656"/>
      <c r="K35" s="656"/>
    </row>
    <row r="36" spans="1:11" s="10" customFormat="1" ht="31.5" customHeight="1" x14ac:dyDescent="0.2">
      <c r="A36" s="635" t="s">
        <v>136</v>
      </c>
      <c r="B36" s="635"/>
      <c r="C36" s="635"/>
      <c r="D36" s="635" t="s">
        <v>190</v>
      </c>
      <c r="E36" s="635"/>
      <c r="F36" s="635"/>
      <c r="G36" s="635"/>
      <c r="H36" s="635" t="s">
        <v>135</v>
      </c>
      <c r="I36" s="635"/>
      <c r="J36" s="635"/>
      <c r="K36" s="635"/>
    </row>
    <row r="37" spans="1:11" s="54" customFormat="1" ht="12.75" customHeight="1" x14ac:dyDescent="0.2">
      <c r="A37" s="622">
        <v>1</v>
      </c>
      <c r="B37" s="622"/>
      <c r="C37" s="622"/>
      <c r="D37" s="622">
        <v>2</v>
      </c>
      <c r="E37" s="622"/>
      <c r="F37" s="622"/>
      <c r="G37" s="622"/>
      <c r="H37" s="622">
        <v>3</v>
      </c>
      <c r="I37" s="622"/>
      <c r="J37" s="622"/>
      <c r="K37" s="622"/>
    </row>
    <row r="38" spans="1:11" s="9" customFormat="1" ht="15" customHeight="1" x14ac:dyDescent="0.2">
      <c r="A38" s="217" t="s">
        <v>391</v>
      </c>
      <c r="B38" s="167"/>
      <c r="C38" s="167"/>
      <c r="D38" s="613">
        <f>SUM(D39:G46)</f>
        <v>0</v>
      </c>
      <c r="E38" s="613"/>
      <c r="F38" s="613"/>
      <c r="G38" s="613"/>
      <c r="H38" s="613">
        <f>SUM(H39:K46)</f>
        <v>0</v>
      </c>
      <c r="I38" s="613"/>
      <c r="J38" s="613"/>
      <c r="K38" s="613"/>
    </row>
    <row r="39" spans="1:11" s="9" customFormat="1" ht="15" customHeight="1" x14ac:dyDescent="0.2">
      <c r="A39" s="688" t="s">
        <v>133</v>
      </c>
      <c r="B39" s="688"/>
      <c r="C39" s="688"/>
      <c r="D39" s="613">
        <v>0</v>
      </c>
      <c r="E39" s="613"/>
      <c r="F39" s="613"/>
      <c r="G39" s="613"/>
      <c r="H39" s="613">
        <v>0</v>
      </c>
      <c r="I39" s="613"/>
      <c r="J39" s="613"/>
      <c r="K39" s="613"/>
    </row>
    <row r="40" spans="1:11" s="9" customFormat="1" ht="15" customHeight="1" x14ac:dyDescent="0.2">
      <c r="A40" s="688" t="s">
        <v>132</v>
      </c>
      <c r="B40" s="688"/>
      <c r="C40" s="688"/>
      <c r="D40" s="613">
        <v>0</v>
      </c>
      <c r="E40" s="613"/>
      <c r="F40" s="613"/>
      <c r="G40" s="613"/>
      <c r="H40" s="613">
        <v>0</v>
      </c>
      <c r="I40" s="613"/>
      <c r="J40" s="613"/>
      <c r="K40" s="613"/>
    </row>
    <row r="41" spans="1:11" s="9" customFormat="1" ht="15" customHeight="1" x14ac:dyDescent="0.2">
      <c r="A41" s="688" t="s">
        <v>131</v>
      </c>
      <c r="B41" s="688"/>
      <c r="C41" s="688"/>
      <c r="D41" s="613">
        <v>0</v>
      </c>
      <c r="E41" s="613"/>
      <c r="F41" s="613"/>
      <c r="G41" s="613"/>
      <c r="H41" s="613">
        <v>0</v>
      </c>
      <c r="I41" s="613"/>
      <c r="J41" s="613"/>
      <c r="K41" s="613"/>
    </row>
    <row r="42" spans="1:11" s="9" customFormat="1" ht="15" customHeight="1" x14ac:dyDescent="0.2">
      <c r="A42" s="688" t="s">
        <v>130</v>
      </c>
      <c r="B42" s="688"/>
      <c r="C42" s="688"/>
      <c r="D42" s="613">
        <v>0</v>
      </c>
      <c r="E42" s="613"/>
      <c r="F42" s="613"/>
      <c r="G42" s="613"/>
      <c r="H42" s="613">
        <v>0</v>
      </c>
      <c r="I42" s="613"/>
      <c r="J42" s="613"/>
      <c r="K42" s="613"/>
    </row>
    <row r="43" spans="1:11" s="9" customFormat="1" ht="15" customHeight="1" x14ac:dyDescent="0.2">
      <c r="A43" s="688" t="s">
        <v>129</v>
      </c>
      <c r="B43" s="688"/>
      <c r="C43" s="688"/>
      <c r="D43" s="613">
        <v>0</v>
      </c>
      <c r="E43" s="613"/>
      <c r="F43" s="613"/>
      <c r="G43" s="613"/>
      <c r="H43" s="613">
        <v>0</v>
      </c>
      <c r="I43" s="613"/>
      <c r="J43" s="613"/>
      <c r="K43" s="613"/>
    </row>
    <row r="44" spans="1:11" s="9" customFormat="1" ht="15" customHeight="1" x14ac:dyDescent="0.2">
      <c r="A44" s="688" t="s">
        <v>128</v>
      </c>
      <c r="B44" s="688"/>
      <c r="C44" s="688"/>
      <c r="D44" s="613">
        <v>0</v>
      </c>
      <c r="E44" s="613"/>
      <c r="F44" s="613"/>
      <c r="G44" s="613"/>
      <c r="H44" s="613">
        <v>0</v>
      </c>
      <c r="I44" s="613"/>
      <c r="J44" s="613"/>
      <c r="K44" s="613"/>
    </row>
    <row r="45" spans="1:11" s="9" customFormat="1" ht="15" customHeight="1" x14ac:dyDescent="0.2">
      <c r="A45" s="688" t="s">
        <v>127</v>
      </c>
      <c r="B45" s="688"/>
      <c r="C45" s="688"/>
      <c r="D45" s="613">
        <v>0</v>
      </c>
      <c r="E45" s="613"/>
      <c r="F45" s="613"/>
      <c r="G45" s="613"/>
      <c r="H45" s="613">
        <v>0</v>
      </c>
      <c r="I45" s="613"/>
      <c r="J45" s="613"/>
      <c r="K45" s="613"/>
    </row>
    <row r="46" spans="1:11" s="9" customFormat="1" ht="15" customHeight="1" x14ac:dyDescent="0.2">
      <c r="A46" s="688" t="s">
        <v>126</v>
      </c>
      <c r="B46" s="688"/>
      <c r="C46" s="688"/>
      <c r="D46" s="613">
        <v>0</v>
      </c>
      <c r="E46" s="613"/>
      <c r="F46" s="613"/>
      <c r="G46" s="613"/>
      <c r="H46" s="613">
        <v>0</v>
      </c>
      <c r="I46" s="613"/>
      <c r="J46" s="613"/>
      <c r="K46" s="613"/>
    </row>
    <row r="47" spans="1:11" s="9" customFormat="1" ht="15" customHeight="1" x14ac:dyDescent="0.2">
      <c r="A47" s="688" t="s">
        <v>125</v>
      </c>
      <c r="B47" s="688"/>
      <c r="C47" s="688"/>
      <c r="D47" s="613">
        <f>'Прил.4_форма-7-ПЛАНдоступ'!D46:G46</f>
        <v>1588.2</v>
      </c>
      <c r="E47" s="613"/>
      <c r="F47" s="613"/>
      <c r="G47" s="613"/>
      <c r="H47" s="692">
        <f>SUM('Прил.4_форма-6-ФАКТналич.возм'!G41:G52)*1000</f>
        <v>1075.8689999999997</v>
      </c>
      <c r="I47" s="692"/>
      <c r="J47" s="692"/>
      <c r="K47" s="692"/>
    </row>
    <row r="48" spans="1:11" s="9" customFormat="1" ht="15" customHeight="1" x14ac:dyDescent="0.2">
      <c r="A48" s="689" t="s">
        <v>96</v>
      </c>
      <c r="B48" s="689"/>
      <c r="C48" s="689"/>
      <c r="D48" s="690">
        <f>D47+D38</f>
        <v>1588.2</v>
      </c>
      <c r="E48" s="690"/>
      <c r="F48" s="690"/>
      <c r="G48" s="690"/>
      <c r="H48" s="690">
        <f>H47+H38</f>
        <v>1075.8689999999997</v>
      </c>
      <c r="I48" s="690"/>
      <c r="J48" s="690"/>
      <c r="K48" s="690"/>
    </row>
    <row r="49" spans="1:11" s="9" customFormat="1" ht="15" customHeight="1" x14ac:dyDescent="0.2">
      <c r="A49" s="264"/>
      <c r="B49" s="264"/>
      <c r="C49" s="264"/>
      <c r="D49" s="265"/>
      <c r="E49" s="265"/>
      <c r="F49" s="265"/>
      <c r="G49" s="265"/>
      <c r="H49" s="265"/>
      <c r="I49" s="265"/>
      <c r="J49" s="265"/>
      <c r="K49" s="265"/>
    </row>
    <row r="50" spans="1:11" ht="11.25" customHeight="1" x14ac:dyDescent="0.25">
      <c r="C50" s="5"/>
      <c r="D50" s="5"/>
      <c r="E50" s="5"/>
      <c r="F50" s="5"/>
      <c r="G50" s="5"/>
      <c r="H50" s="5"/>
      <c r="I50" s="5"/>
      <c r="J50" s="5"/>
      <c r="K50" s="58" t="s">
        <v>141</v>
      </c>
    </row>
    <row r="51" spans="1:11" s="3" customFormat="1" ht="11.25" customHeight="1" x14ac:dyDescent="0.2">
      <c r="C51" s="2"/>
      <c r="D51" s="2"/>
      <c r="E51" s="2"/>
      <c r="F51" s="2"/>
      <c r="G51" s="2"/>
      <c r="H51" s="2"/>
      <c r="I51" s="2"/>
      <c r="J51" s="2"/>
      <c r="K51" s="59" t="s">
        <v>110</v>
      </c>
    </row>
    <row r="52" spans="1:11" s="3" customFormat="1" ht="11.25" customHeight="1" x14ac:dyDescent="0.2">
      <c r="C52" s="2"/>
      <c r="D52" s="2"/>
      <c r="E52" s="2"/>
      <c r="F52" s="2"/>
      <c r="G52" s="2"/>
      <c r="H52" s="2"/>
      <c r="I52" s="2"/>
      <c r="J52" s="2"/>
      <c r="K52" s="27" t="s">
        <v>140</v>
      </c>
    </row>
    <row r="53" spans="1:11" s="3" customFormat="1" ht="8.25" customHeight="1" x14ac:dyDescent="0.2">
      <c r="C53" s="2"/>
      <c r="D53" s="2"/>
      <c r="E53" s="2"/>
      <c r="F53" s="2"/>
      <c r="G53" s="2"/>
      <c r="H53" s="2"/>
      <c r="I53" s="2"/>
      <c r="J53" s="2"/>
      <c r="K53" s="27"/>
    </row>
    <row r="54" spans="1:11" s="4" customFormat="1" ht="46.5" customHeight="1" x14ac:dyDescent="0.25">
      <c r="A54" s="634" t="s">
        <v>139</v>
      </c>
      <c r="B54" s="634"/>
      <c r="C54" s="634"/>
      <c r="D54" s="634"/>
      <c r="E54" s="634"/>
      <c r="F54" s="634"/>
      <c r="G54" s="634"/>
      <c r="H54" s="634"/>
      <c r="I54" s="634"/>
      <c r="J54" s="634"/>
      <c r="K54" s="634"/>
    </row>
    <row r="55" spans="1:11" s="180" customFormat="1" ht="18.75" x14ac:dyDescent="0.3">
      <c r="A55" s="678" t="s">
        <v>120</v>
      </c>
      <c r="B55" s="678"/>
      <c r="C55" s="678"/>
      <c r="D55" s="678"/>
      <c r="E55" s="678"/>
      <c r="F55" s="678"/>
      <c r="G55" s="678"/>
      <c r="H55" s="678"/>
      <c r="I55" s="56" t="s">
        <v>138</v>
      </c>
      <c r="J55" s="57">
        <v>23</v>
      </c>
      <c r="K55" s="215" t="s">
        <v>137</v>
      </c>
    </row>
    <row r="56" spans="1:11" s="8" customFormat="1" ht="11.25" customHeight="1" x14ac:dyDescent="0.2">
      <c r="A56" s="7"/>
      <c r="B56" s="655" t="s">
        <v>13</v>
      </c>
      <c r="C56" s="655"/>
      <c r="D56" s="655"/>
      <c r="E56" s="655"/>
      <c r="F56" s="655"/>
      <c r="G56" s="655"/>
      <c r="H56" s="655"/>
    </row>
    <row r="57" spans="1:11" s="8" customFormat="1" ht="17.25" customHeight="1" x14ac:dyDescent="0.2">
      <c r="A57" s="7"/>
      <c r="B57" s="216"/>
      <c r="C57" s="216"/>
      <c r="D57" s="216"/>
      <c r="E57" s="81" t="s">
        <v>187</v>
      </c>
      <c r="F57" s="216"/>
      <c r="G57" s="216"/>
      <c r="H57" s="216"/>
    </row>
    <row r="58" spans="1:11" s="9" customFormat="1" ht="6" customHeight="1" x14ac:dyDescent="0.2">
      <c r="A58" s="7"/>
      <c r="B58" s="216"/>
      <c r="C58" s="216"/>
      <c r="D58" s="216"/>
      <c r="E58" s="81"/>
      <c r="F58" s="216"/>
      <c r="G58" s="216"/>
      <c r="H58" s="216"/>
      <c r="I58" s="8"/>
      <c r="J58" s="8"/>
      <c r="K58" s="8"/>
    </row>
    <row r="59" spans="1:11" ht="15.75" x14ac:dyDescent="0.25">
      <c r="A59" s="656" t="s">
        <v>540</v>
      </c>
      <c r="B59" s="656"/>
      <c r="C59" s="656"/>
      <c r="D59" s="656"/>
      <c r="E59" s="656"/>
      <c r="F59" s="656"/>
      <c r="G59" s="656"/>
      <c r="H59" s="656"/>
      <c r="I59" s="656"/>
      <c r="J59" s="656"/>
      <c r="K59" s="656"/>
    </row>
    <row r="60" spans="1:11" s="10" customFormat="1" ht="29.25" customHeight="1" x14ac:dyDescent="0.2">
      <c r="A60" s="635" t="s">
        <v>136</v>
      </c>
      <c r="B60" s="635"/>
      <c r="C60" s="635"/>
      <c r="D60" s="635" t="s">
        <v>190</v>
      </c>
      <c r="E60" s="635"/>
      <c r="F60" s="635"/>
      <c r="G60" s="635"/>
      <c r="H60" s="635" t="s">
        <v>135</v>
      </c>
      <c r="I60" s="635"/>
      <c r="J60" s="635"/>
      <c r="K60" s="635"/>
    </row>
    <row r="61" spans="1:11" s="54" customFormat="1" ht="12.75" customHeight="1" x14ac:dyDescent="0.2">
      <c r="A61" s="622">
        <v>1</v>
      </c>
      <c r="B61" s="622"/>
      <c r="C61" s="622"/>
      <c r="D61" s="622">
        <v>2</v>
      </c>
      <c r="E61" s="622"/>
      <c r="F61" s="622"/>
      <c r="G61" s="622"/>
      <c r="H61" s="622">
        <v>3</v>
      </c>
      <c r="I61" s="622"/>
      <c r="J61" s="622"/>
      <c r="K61" s="622"/>
    </row>
    <row r="62" spans="1:11" s="9" customFormat="1" ht="16.5" customHeight="1" x14ac:dyDescent="0.2">
      <c r="A62" s="217" t="s">
        <v>391</v>
      </c>
      <c r="B62" s="167"/>
      <c r="C62" s="167"/>
      <c r="D62" s="613">
        <f>SUM(D63:G70)</f>
        <v>0</v>
      </c>
      <c r="E62" s="613"/>
      <c r="F62" s="613"/>
      <c r="G62" s="613"/>
      <c r="H62" s="613">
        <f>SUM(H63:K70)</f>
        <v>0</v>
      </c>
      <c r="I62" s="613"/>
      <c r="J62" s="613"/>
      <c r="K62" s="613"/>
    </row>
    <row r="63" spans="1:11" s="9" customFormat="1" ht="15" customHeight="1" x14ac:dyDescent="0.2">
      <c r="A63" s="688" t="s">
        <v>133</v>
      </c>
      <c r="B63" s="688"/>
      <c r="C63" s="688"/>
      <c r="D63" s="613">
        <v>0</v>
      </c>
      <c r="E63" s="613"/>
      <c r="F63" s="613"/>
      <c r="G63" s="613"/>
      <c r="H63" s="613">
        <v>0</v>
      </c>
      <c r="I63" s="613"/>
      <c r="J63" s="613"/>
      <c r="K63" s="613"/>
    </row>
    <row r="64" spans="1:11" s="9" customFormat="1" ht="15" customHeight="1" x14ac:dyDescent="0.2">
      <c r="A64" s="688" t="s">
        <v>132</v>
      </c>
      <c r="B64" s="688"/>
      <c r="C64" s="688"/>
      <c r="D64" s="613">
        <v>0</v>
      </c>
      <c r="E64" s="613"/>
      <c r="F64" s="613"/>
      <c r="G64" s="613"/>
      <c r="H64" s="613">
        <v>0</v>
      </c>
      <c r="I64" s="613"/>
      <c r="J64" s="613"/>
      <c r="K64" s="613"/>
    </row>
    <row r="65" spans="1:11" s="9" customFormat="1" ht="15" customHeight="1" x14ac:dyDescent="0.2">
      <c r="A65" s="688" t="s">
        <v>131</v>
      </c>
      <c r="B65" s="688"/>
      <c r="C65" s="688"/>
      <c r="D65" s="613">
        <v>0</v>
      </c>
      <c r="E65" s="613"/>
      <c r="F65" s="613"/>
      <c r="G65" s="613"/>
      <c r="H65" s="613">
        <v>0</v>
      </c>
      <c r="I65" s="613"/>
      <c r="J65" s="613"/>
      <c r="K65" s="613"/>
    </row>
    <row r="66" spans="1:11" s="9" customFormat="1" ht="15" customHeight="1" x14ac:dyDescent="0.2">
      <c r="A66" s="688" t="s">
        <v>130</v>
      </c>
      <c r="B66" s="688"/>
      <c r="C66" s="688"/>
      <c r="D66" s="613">
        <v>0</v>
      </c>
      <c r="E66" s="613"/>
      <c r="F66" s="613"/>
      <c r="G66" s="613"/>
      <c r="H66" s="613">
        <v>0</v>
      </c>
      <c r="I66" s="613"/>
      <c r="J66" s="613"/>
      <c r="K66" s="613"/>
    </row>
    <row r="67" spans="1:11" s="9" customFormat="1" ht="15" customHeight="1" x14ac:dyDescent="0.2">
      <c r="A67" s="688" t="s">
        <v>129</v>
      </c>
      <c r="B67" s="688"/>
      <c r="C67" s="688"/>
      <c r="D67" s="613">
        <v>0</v>
      </c>
      <c r="E67" s="613"/>
      <c r="F67" s="613"/>
      <c r="G67" s="613"/>
      <c r="H67" s="613">
        <v>0</v>
      </c>
      <c r="I67" s="613"/>
      <c r="J67" s="613"/>
      <c r="K67" s="613"/>
    </row>
    <row r="68" spans="1:11" s="9" customFormat="1" ht="15" customHeight="1" x14ac:dyDescent="0.2">
      <c r="A68" s="688" t="s">
        <v>128</v>
      </c>
      <c r="B68" s="688"/>
      <c r="C68" s="688"/>
      <c r="D68" s="613">
        <v>0</v>
      </c>
      <c r="E68" s="613"/>
      <c r="F68" s="613"/>
      <c r="G68" s="613"/>
      <c r="H68" s="613">
        <v>0</v>
      </c>
      <c r="I68" s="613"/>
      <c r="J68" s="613"/>
      <c r="K68" s="613"/>
    </row>
    <row r="69" spans="1:11" s="9" customFormat="1" ht="15" customHeight="1" x14ac:dyDescent="0.2">
      <c r="A69" s="688" t="s">
        <v>127</v>
      </c>
      <c r="B69" s="688"/>
      <c r="C69" s="688"/>
      <c r="D69" s="613">
        <v>0</v>
      </c>
      <c r="E69" s="613"/>
      <c r="F69" s="613"/>
      <c r="G69" s="613"/>
      <c r="H69" s="613">
        <v>0</v>
      </c>
      <c r="I69" s="613"/>
      <c r="J69" s="613"/>
      <c r="K69" s="613"/>
    </row>
    <row r="70" spans="1:11" s="9" customFormat="1" ht="15" customHeight="1" x14ac:dyDescent="0.2">
      <c r="A70" s="688" t="s">
        <v>126</v>
      </c>
      <c r="B70" s="688"/>
      <c r="C70" s="688"/>
      <c r="D70" s="613">
        <v>0</v>
      </c>
      <c r="E70" s="613"/>
      <c r="F70" s="613"/>
      <c r="G70" s="613"/>
      <c r="H70" s="613">
        <v>0</v>
      </c>
      <c r="I70" s="613"/>
      <c r="J70" s="613"/>
      <c r="K70" s="613"/>
    </row>
    <row r="71" spans="1:11" s="9" customFormat="1" ht="16.5" customHeight="1" x14ac:dyDescent="0.2">
      <c r="A71" s="688" t="s">
        <v>125</v>
      </c>
      <c r="B71" s="688"/>
      <c r="C71" s="688"/>
      <c r="D71" s="613">
        <f>'Прил.4_форма-7-ПЛАНдоступ'!D69:G69</f>
        <v>1304.2699999999998</v>
      </c>
      <c r="E71" s="613"/>
      <c r="F71" s="613"/>
      <c r="G71" s="613"/>
      <c r="H71" s="692">
        <f>SUM('Прил.4_форма-6-ФАКТналич.возм'!G67:G78)*1000</f>
        <v>996.48400000000004</v>
      </c>
      <c r="I71" s="692"/>
      <c r="J71" s="692"/>
      <c r="K71" s="692"/>
    </row>
    <row r="72" spans="1:11" s="9" customFormat="1" ht="16.5" customHeight="1" x14ac:dyDescent="0.2">
      <c r="A72" s="688" t="s">
        <v>96</v>
      </c>
      <c r="B72" s="688"/>
      <c r="C72" s="688"/>
      <c r="D72" s="613">
        <f>D71+D62</f>
        <v>1304.2699999999998</v>
      </c>
      <c r="E72" s="613"/>
      <c r="F72" s="613"/>
      <c r="G72" s="613"/>
      <c r="H72" s="692">
        <f>H71+H62</f>
        <v>996.48400000000004</v>
      </c>
      <c r="I72" s="692"/>
      <c r="J72" s="692"/>
      <c r="K72" s="692"/>
    </row>
    <row r="73" spans="1:11" s="9" customFormat="1" ht="7.5" customHeight="1" x14ac:dyDescent="0.2">
      <c r="A73" s="77"/>
      <c r="B73" s="77"/>
      <c r="C73" s="77"/>
      <c r="D73" s="78"/>
      <c r="E73" s="78"/>
      <c r="F73" s="78"/>
      <c r="G73" s="78"/>
      <c r="H73" s="263"/>
      <c r="I73" s="263"/>
      <c r="J73" s="263"/>
      <c r="K73" s="263"/>
    </row>
    <row r="74" spans="1:11" ht="11.25" customHeight="1" x14ac:dyDescent="0.25">
      <c r="C74" s="5"/>
      <c r="D74" s="5"/>
      <c r="E74" s="5"/>
      <c r="F74" s="5"/>
      <c r="G74" s="5"/>
      <c r="H74" s="5"/>
      <c r="I74" s="5"/>
      <c r="J74" s="5"/>
      <c r="K74" s="58" t="s">
        <v>141</v>
      </c>
    </row>
    <row r="75" spans="1:11" s="3" customFormat="1" ht="11.25" customHeight="1" x14ac:dyDescent="0.2">
      <c r="C75" s="2"/>
      <c r="D75" s="2"/>
      <c r="E75" s="2"/>
      <c r="F75" s="2"/>
      <c r="G75" s="2"/>
      <c r="H75" s="2"/>
      <c r="I75" s="2"/>
      <c r="J75" s="2"/>
      <c r="K75" s="59" t="s">
        <v>110</v>
      </c>
    </row>
    <row r="76" spans="1:11" s="3" customFormat="1" ht="11.25" customHeight="1" x14ac:dyDescent="0.2">
      <c r="C76" s="2"/>
      <c r="D76" s="2"/>
      <c r="E76" s="2"/>
      <c r="F76" s="2"/>
      <c r="G76" s="2"/>
      <c r="H76" s="2"/>
      <c r="I76" s="2"/>
      <c r="J76" s="2"/>
      <c r="K76" s="27" t="s">
        <v>140</v>
      </c>
    </row>
    <row r="77" spans="1:11" s="3" customFormat="1" ht="8.25" customHeight="1" x14ac:dyDescent="0.2">
      <c r="C77" s="2"/>
      <c r="D77" s="2"/>
      <c r="E77" s="2"/>
      <c r="F77" s="2"/>
      <c r="G77" s="2"/>
      <c r="H77" s="2"/>
      <c r="I77" s="2"/>
      <c r="J77" s="2"/>
      <c r="K77" s="27"/>
    </row>
    <row r="78" spans="1:11" s="4" customFormat="1" ht="46.5" customHeight="1" x14ac:dyDescent="0.25">
      <c r="A78" s="634" t="s">
        <v>139</v>
      </c>
      <c r="B78" s="634"/>
      <c r="C78" s="634"/>
      <c r="D78" s="634"/>
      <c r="E78" s="634"/>
      <c r="F78" s="634"/>
      <c r="G78" s="634"/>
      <c r="H78" s="634"/>
      <c r="I78" s="634"/>
      <c r="J78" s="634"/>
      <c r="K78" s="634"/>
    </row>
    <row r="79" spans="1:11" s="180" customFormat="1" ht="18.75" x14ac:dyDescent="0.3">
      <c r="A79" s="678" t="s">
        <v>120</v>
      </c>
      <c r="B79" s="678"/>
      <c r="C79" s="678"/>
      <c r="D79" s="678"/>
      <c r="E79" s="678"/>
      <c r="F79" s="678"/>
      <c r="G79" s="678"/>
      <c r="H79" s="678"/>
      <c r="I79" s="56" t="s">
        <v>138</v>
      </c>
      <c r="J79" s="57">
        <v>23</v>
      </c>
      <c r="K79" s="215" t="s">
        <v>137</v>
      </c>
    </row>
    <row r="80" spans="1:11" s="8" customFormat="1" ht="11.25" customHeight="1" x14ac:dyDescent="0.2">
      <c r="A80" s="7"/>
      <c r="B80" s="655" t="s">
        <v>13</v>
      </c>
      <c r="C80" s="655"/>
      <c r="D80" s="655"/>
      <c r="E80" s="655"/>
      <c r="F80" s="655"/>
      <c r="G80" s="655"/>
      <c r="H80" s="655"/>
    </row>
    <row r="81" spans="1:11" s="8" customFormat="1" ht="17.25" customHeight="1" x14ac:dyDescent="0.2">
      <c r="A81" s="7"/>
      <c r="B81" s="216"/>
      <c r="C81" s="216"/>
      <c r="D81" s="216"/>
      <c r="E81" s="81" t="s">
        <v>187</v>
      </c>
      <c r="F81" s="216"/>
      <c r="G81" s="216"/>
      <c r="H81" s="216"/>
    </row>
    <row r="82" spans="1:11" s="8" customFormat="1" ht="6.75" customHeight="1" x14ac:dyDescent="0.2">
      <c r="A82" s="7"/>
      <c r="B82" s="216"/>
      <c r="C82" s="216"/>
      <c r="D82" s="216"/>
      <c r="E82" s="81"/>
      <c r="F82" s="216"/>
      <c r="G82" s="216"/>
      <c r="H82" s="216"/>
    </row>
    <row r="83" spans="1:11" ht="15.75" x14ac:dyDescent="0.25">
      <c r="A83" s="656" t="s">
        <v>530</v>
      </c>
      <c r="B83" s="656"/>
      <c r="C83" s="656"/>
      <c r="D83" s="656"/>
      <c r="E83" s="656"/>
      <c r="F83" s="656"/>
      <c r="G83" s="656"/>
      <c r="H83" s="656"/>
      <c r="I83" s="656"/>
      <c r="J83" s="656"/>
      <c r="K83" s="656"/>
    </row>
    <row r="84" spans="1:11" s="10" customFormat="1" ht="31.5" customHeight="1" x14ac:dyDescent="0.2">
      <c r="A84" s="635" t="s">
        <v>136</v>
      </c>
      <c r="B84" s="635"/>
      <c r="C84" s="635"/>
      <c r="D84" s="635" t="s">
        <v>190</v>
      </c>
      <c r="E84" s="635"/>
      <c r="F84" s="635"/>
      <c r="G84" s="635"/>
      <c r="H84" s="635" t="s">
        <v>135</v>
      </c>
      <c r="I84" s="635"/>
      <c r="J84" s="635"/>
      <c r="K84" s="635"/>
    </row>
    <row r="85" spans="1:11" s="54" customFormat="1" ht="12.75" customHeight="1" x14ac:dyDescent="0.2">
      <c r="A85" s="622">
        <v>1</v>
      </c>
      <c r="B85" s="622"/>
      <c r="C85" s="622"/>
      <c r="D85" s="622">
        <v>2</v>
      </c>
      <c r="E85" s="622"/>
      <c r="F85" s="622"/>
      <c r="G85" s="622"/>
      <c r="H85" s="622">
        <v>3</v>
      </c>
      <c r="I85" s="622"/>
      <c r="J85" s="622"/>
      <c r="K85" s="622"/>
    </row>
    <row r="86" spans="1:11" s="9" customFormat="1" ht="15" customHeight="1" x14ac:dyDescent="0.2">
      <c r="A86" s="217" t="s">
        <v>391</v>
      </c>
      <c r="B86" s="167"/>
      <c r="C86" s="167"/>
      <c r="D86" s="613">
        <f>SUM(D87:G94)</f>
        <v>0</v>
      </c>
      <c r="E86" s="613"/>
      <c r="F86" s="613"/>
      <c r="G86" s="613"/>
      <c r="H86" s="613">
        <f>SUM(H87:K94)</f>
        <v>0</v>
      </c>
      <c r="I86" s="613"/>
      <c r="J86" s="613"/>
      <c r="K86" s="613"/>
    </row>
    <row r="87" spans="1:11" s="9" customFormat="1" ht="13.5" customHeight="1" x14ac:dyDescent="0.2">
      <c r="A87" s="688" t="s">
        <v>133</v>
      </c>
      <c r="B87" s="688"/>
      <c r="C87" s="688"/>
      <c r="D87" s="613">
        <v>0</v>
      </c>
      <c r="E87" s="613"/>
      <c r="F87" s="613"/>
      <c r="G87" s="613"/>
      <c r="H87" s="613">
        <v>0</v>
      </c>
      <c r="I87" s="613"/>
      <c r="J87" s="613"/>
      <c r="K87" s="613"/>
    </row>
    <row r="88" spans="1:11" s="9" customFormat="1" ht="13.5" customHeight="1" x14ac:dyDescent="0.2">
      <c r="A88" s="688" t="s">
        <v>132</v>
      </c>
      <c r="B88" s="688"/>
      <c r="C88" s="688"/>
      <c r="D88" s="613">
        <v>0</v>
      </c>
      <c r="E88" s="613"/>
      <c r="F88" s="613"/>
      <c r="G88" s="613"/>
      <c r="H88" s="613">
        <v>0</v>
      </c>
      <c r="I88" s="613"/>
      <c r="J88" s="613"/>
      <c r="K88" s="613"/>
    </row>
    <row r="89" spans="1:11" s="9" customFormat="1" ht="13.5" customHeight="1" x14ac:dyDescent="0.2">
      <c r="A89" s="688" t="s">
        <v>131</v>
      </c>
      <c r="B89" s="688"/>
      <c r="C89" s="688"/>
      <c r="D89" s="613">
        <v>0</v>
      </c>
      <c r="E89" s="613"/>
      <c r="F89" s="613"/>
      <c r="G89" s="613"/>
      <c r="H89" s="613">
        <v>0</v>
      </c>
      <c r="I89" s="613"/>
      <c r="J89" s="613"/>
      <c r="K89" s="613"/>
    </row>
    <row r="90" spans="1:11" s="9" customFormat="1" ht="13.5" customHeight="1" x14ac:dyDescent="0.2">
      <c r="A90" s="688" t="s">
        <v>130</v>
      </c>
      <c r="B90" s="688"/>
      <c r="C90" s="688"/>
      <c r="D90" s="613">
        <v>0</v>
      </c>
      <c r="E90" s="613"/>
      <c r="F90" s="613"/>
      <c r="G90" s="613"/>
      <c r="H90" s="613">
        <v>0</v>
      </c>
      <c r="I90" s="613"/>
      <c r="J90" s="613"/>
      <c r="K90" s="613"/>
    </row>
    <row r="91" spans="1:11" s="9" customFormat="1" ht="13.5" customHeight="1" x14ac:dyDescent="0.2">
      <c r="A91" s="688" t="s">
        <v>129</v>
      </c>
      <c r="B91" s="688"/>
      <c r="C91" s="688"/>
      <c r="D91" s="613">
        <v>0</v>
      </c>
      <c r="E91" s="613"/>
      <c r="F91" s="613"/>
      <c r="G91" s="613"/>
      <c r="H91" s="613">
        <v>0</v>
      </c>
      <c r="I91" s="613"/>
      <c r="J91" s="613"/>
      <c r="K91" s="613"/>
    </row>
    <row r="92" spans="1:11" s="9" customFormat="1" ht="13.5" customHeight="1" x14ac:dyDescent="0.2">
      <c r="A92" s="688" t="s">
        <v>128</v>
      </c>
      <c r="B92" s="688"/>
      <c r="C92" s="688"/>
      <c r="D92" s="613">
        <v>0</v>
      </c>
      <c r="E92" s="613"/>
      <c r="F92" s="613"/>
      <c r="G92" s="613"/>
      <c r="H92" s="613">
        <v>0</v>
      </c>
      <c r="I92" s="613"/>
      <c r="J92" s="613"/>
      <c r="K92" s="613"/>
    </row>
    <row r="93" spans="1:11" s="9" customFormat="1" ht="13.5" customHeight="1" x14ac:dyDescent="0.2">
      <c r="A93" s="688" t="s">
        <v>127</v>
      </c>
      <c r="B93" s="688"/>
      <c r="C93" s="688"/>
      <c r="D93" s="613">
        <v>0</v>
      </c>
      <c r="E93" s="613"/>
      <c r="F93" s="613"/>
      <c r="G93" s="613"/>
      <c r="H93" s="613">
        <v>0</v>
      </c>
      <c r="I93" s="613"/>
      <c r="J93" s="613"/>
      <c r="K93" s="613"/>
    </row>
    <row r="94" spans="1:11" s="9" customFormat="1" ht="15" customHeight="1" x14ac:dyDescent="0.2">
      <c r="A94" s="688" t="s">
        <v>126</v>
      </c>
      <c r="B94" s="688"/>
      <c r="C94" s="688"/>
      <c r="D94" s="613">
        <v>0</v>
      </c>
      <c r="E94" s="613"/>
      <c r="F94" s="613"/>
      <c r="G94" s="613"/>
      <c r="H94" s="613">
        <v>0</v>
      </c>
      <c r="I94" s="613"/>
      <c r="J94" s="613"/>
      <c r="K94" s="613"/>
    </row>
    <row r="95" spans="1:11" s="9" customFormat="1" ht="15" customHeight="1" x14ac:dyDescent="0.2">
      <c r="A95" s="688" t="s">
        <v>125</v>
      </c>
      <c r="B95" s="688"/>
      <c r="C95" s="688"/>
      <c r="D95" s="613">
        <f>'Прил.4_форма-7-ПЛАНдоступ'!D93:G93</f>
        <v>976.47399999999993</v>
      </c>
      <c r="E95" s="613"/>
      <c r="F95" s="613"/>
      <c r="G95" s="613"/>
      <c r="H95" s="692">
        <f>SUM('Прил.4_форма-6-ФАКТналич.возм'!G93:G104)*1000</f>
        <v>762.77499999999998</v>
      </c>
      <c r="I95" s="692"/>
      <c r="J95" s="692"/>
      <c r="K95" s="692"/>
    </row>
    <row r="96" spans="1:11" s="9" customFormat="1" ht="12.75" customHeight="1" x14ac:dyDescent="0.2">
      <c r="A96" s="689" t="s">
        <v>96</v>
      </c>
      <c r="B96" s="689"/>
      <c r="C96" s="689"/>
      <c r="D96" s="690">
        <f>D95+D86</f>
        <v>976.47399999999993</v>
      </c>
      <c r="E96" s="690"/>
      <c r="F96" s="690"/>
      <c r="G96" s="690"/>
      <c r="H96" s="690">
        <f>H95+H86</f>
        <v>762.77499999999998</v>
      </c>
      <c r="I96" s="690"/>
      <c r="J96" s="690"/>
      <c r="K96" s="690"/>
    </row>
    <row r="97" spans="1:11" s="9" customFormat="1" ht="12.75" customHeight="1" x14ac:dyDescent="0.2">
      <c r="A97" s="264"/>
      <c r="B97" s="264"/>
      <c r="C97" s="264"/>
      <c r="D97" s="265"/>
      <c r="E97" s="265"/>
      <c r="F97" s="265"/>
      <c r="G97" s="265"/>
      <c r="H97" s="265"/>
      <c r="I97" s="265"/>
      <c r="J97" s="265"/>
      <c r="K97" s="265"/>
    </row>
    <row r="98" spans="1:11" ht="11.25" customHeight="1" x14ac:dyDescent="0.25">
      <c r="C98" s="5"/>
      <c r="D98" s="5"/>
      <c r="E98" s="5"/>
      <c r="F98" s="5"/>
      <c r="G98" s="5"/>
      <c r="H98" s="5"/>
      <c r="I98" s="5"/>
      <c r="J98" s="5"/>
      <c r="K98" s="58" t="s">
        <v>141</v>
      </c>
    </row>
    <row r="99" spans="1:11" s="3" customFormat="1" ht="11.25" customHeight="1" x14ac:dyDescent="0.2">
      <c r="C99" s="2"/>
      <c r="D99" s="2"/>
      <c r="E99" s="2"/>
      <c r="F99" s="2"/>
      <c r="G99" s="2"/>
      <c r="H99" s="2"/>
      <c r="I99" s="2"/>
      <c r="J99" s="2"/>
      <c r="K99" s="59" t="s">
        <v>110</v>
      </c>
    </row>
    <row r="100" spans="1:11" s="3" customFormat="1" ht="11.25" customHeight="1" x14ac:dyDescent="0.2">
      <c r="C100" s="2"/>
      <c r="D100" s="2"/>
      <c r="E100" s="2"/>
      <c r="F100" s="2"/>
      <c r="G100" s="2"/>
      <c r="H100" s="2"/>
      <c r="I100" s="2"/>
      <c r="J100" s="2"/>
      <c r="K100" s="27" t="s">
        <v>140</v>
      </c>
    </row>
    <row r="101" spans="1:11" s="3" customFormat="1" ht="11.25" customHeight="1" x14ac:dyDescent="0.2">
      <c r="C101" s="2"/>
      <c r="D101" s="2"/>
      <c r="E101" s="2"/>
      <c r="F101" s="2"/>
      <c r="G101" s="2"/>
      <c r="H101" s="2"/>
      <c r="I101" s="2"/>
      <c r="J101" s="2"/>
      <c r="K101" s="27"/>
    </row>
    <row r="102" spans="1:11" s="4" customFormat="1" ht="46.5" customHeight="1" x14ac:dyDescent="0.25">
      <c r="A102" s="634" t="s">
        <v>139</v>
      </c>
      <c r="B102" s="634"/>
      <c r="C102" s="634"/>
      <c r="D102" s="634"/>
      <c r="E102" s="634"/>
      <c r="F102" s="634"/>
      <c r="G102" s="634"/>
      <c r="H102" s="634"/>
      <c r="I102" s="634"/>
      <c r="J102" s="634"/>
      <c r="K102" s="634"/>
    </row>
    <row r="103" spans="1:11" s="180" customFormat="1" ht="18.75" x14ac:dyDescent="0.3">
      <c r="A103" s="678" t="s">
        <v>120</v>
      </c>
      <c r="B103" s="678"/>
      <c r="C103" s="678"/>
      <c r="D103" s="678"/>
      <c r="E103" s="678"/>
      <c r="F103" s="678"/>
      <c r="G103" s="678"/>
      <c r="H103" s="678"/>
      <c r="I103" s="56" t="s">
        <v>138</v>
      </c>
      <c r="J103" s="57">
        <v>23</v>
      </c>
      <c r="K103" s="215" t="s">
        <v>137</v>
      </c>
    </row>
    <row r="104" spans="1:11" s="8" customFormat="1" ht="11.25" customHeight="1" x14ac:dyDescent="0.2">
      <c r="A104" s="7"/>
      <c r="B104" s="655" t="s">
        <v>13</v>
      </c>
      <c r="C104" s="655"/>
      <c r="D104" s="655"/>
      <c r="E104" s="655"/>
      <c r="F104" s="655"/>
      <c r="G104" s="655"/>
      <c r="H104" s="655"/>
    </row>
    <row r="105" spans="1:11" s="8" customFormat="1" ht="15" customHeight="1" x14ac:dyDescent="0.2">
      <c r="A105" s="7"/>
      <c r="B105" s="216"/>
      <c r="C105" s="216"/>
      <c r="D105" s="216"/>
      <c r="E105" s="81" t="s">
        <v>187</v>
      </c>
      <c r="F105" s="216"/>
      <c r="G105" s="216"/>
      <c r="H105" s="216"/>
    </row>
    <row r="106" spans="1:11" s="8" customFormat="1" ht="10.5" customHeight="1" x14ac:dyDescent="0.2">
      <c r="A106" s="7"/>
      <c r="B106" s="216"/>
      <c r="C106" s="216"/>
      <c r="D106" s="216"/>
      <c r="E106" s="81"/>
      <c r="F106" s="216"/>
      <c r="G106" s="216"/>
      <c r="H106" s="216"/>
    </row>
    <row r="107" spans="1:11" ht="15.75" x14ac:dyDescent="0.25">
      <c r="A107" s="656" t="s">
        <v>541</v>
      </c>
      <c r="B107" s="656"/>
      <c r="C107" s="656"/>
      <c r="D107" s="656"/>
      <c r="E107" s="656"/>
      <c r="F107" s="656"/>
      <c r="G107" s="656"/>
      <c r="H107" s="656"/>
      <c r="I107" s="656"/>
      <c r="J107" s="656"/>
      <c r="K107" s="656"/>
    </row>
    <row r="108" spans="1:11" s="10" customFormat="1" ht="33.75" customHeight="1" x14ac:dyDescent="0.2">
      <c r="A108" s="635" t="s">
        <v>136</v>
      </c>
      <c r="B108" s="635"/>
      <c r="C108" s="635"/>
      <c r="D108" s="635" t="s">
        <v>190</v>
      </c>
      <c r="E108" s="635"/>
      <c r="F108" s="635"/>
      <c r="G108" s="635"/>
      <c r="H108" s="635" t="s">
        <v>135</v>
      </c>
      <c r="I108" s="635"/>
      <c r="J108" s="635"/>
      <c r="K108" s="635"/>
    </row>
    <row r="109" spans="1:11" s="54" customFormat="1" ht="12.75" customHeight="1" x14ac:dyDescent="0.2">
      <c r="A109" s="622">
        <v>1</v>
      </c>
      <c r="B109" s="622"/>
      <c r="C109" s="622"/>
      <c r="D109" s="622">
        <v>2</v>
      </c>
      <c r="E109" s="622"/>
      <c r="F109" s="622"/>
      <c r="G109" s="622"/>
      <c r="H109" s="622">
        <v>3</v>
      </c>
      <c r="I109" s="622"/>
      <c r="J109" s="622"/>
      <c r="K109" s="622"/>
    </row>
    <row r="110" spans="1:11" s="9" customFormat="1" ht="15" customHeight="1" x14ac:dyDescent="0.2">
      <c r="A110" s="217" t="s">
        <v>391</v>
      </c>
      <c r="B110" s="167"/>
      <c r="C110" s="167"/>
      <c r="D110" s="613">
        <f>SUM(D111:G118)</f>
        <v>0</v>
      </c>
      <c r="E110" s="613"/>
      <c r="F110" s="613"/>
      <c r="G110" s="613"/>
      <c r="H110" s="613">
        <f>SUM(H111:K118)</f>
        <v>0</v>
      </c>
      <c r="I110" s="613"/>
      <c r="J110" s="613"/>
      <c r="K110" s="613"/>
    </row>
    <row r="111" spans="1:11" s="9" customFormat="1" ht="12.75" customHeight="1" x14ac:dyDescent="0.2">
      <c r="A111" s="688" t="s">
        <v>133</v>
      </c>
      <c r="B111" s="688"/>
      <c r="C111" s="688"/>
      <c r="D111" s="613">
        <v>0</v>
      </c>
      <c r="E111" s="613"/>
      <c r="F111" s="613"/>
      <c r="G111" s="613"/>
      <c r="H111" s="613">
        <v>0</v>
      </c>
      <c r="I111" s="613"/>
      <c r="J111" s="613"/>
      <c r="K111" s="613"/>
    </row>
    <row r="112" spans="1:11" s="9" customFormat="1" ht="12.75" customHeight="1" x14ac:dyDescent="0.2">
      <c r="A112" s="688" t="s">
        <v>132</v>
      </c>
      <c r="B112" s="688"/>
      <c r="C112" s="688"/>
      <c r="D112" s="613">
        <v>0</v>
      </c>
      <c r="E112" s="613"/>
      <c r="F112" s="613"/>
      <c r="G112" s="613"/>
      <c r="H112" s="613">
        <v>0</v>
      </c>
      <c r="I112" s="613"/>
      <c r="J112" s="613"/>
      <c r="K112" s="613"/>
    </row>
    <row r="113" spans="1:11" s="9" customFormat="1" ht="12.75" customHeight="1" x14ac:dyDescent="0.2">
      <c r="A113" s="688" t="s">
        <v>131</v>
      </c>
      <c r="B113" s="688"/>
      <c r="C113" s="688"/>
      <c r="D113" s="613">
        <v>0</v>
      </c>
      <c r="E113" s="613"/>
      <c r="F113" s="613"/>
      <c r="G113" s="613"/>
      <c r="H113" s="613">
        <v>0</v>
      </c>
      <c r="I113" s="613"/>
      <c r="J113" s="613"/>
      <c r="K113" s="613"/>
    </row>
    <row r="114" spans="1:11" s="9" customFormat="1" ht="12.75" customHeight="1" x14ac:dyDescent="0.2">
      <c r="A114" s="688" t="s">
        <v>130</v>
      </c>
      <c r="B114" s="688"/>
      <c r="C114" s="688"/>
      <c r="D114" s="613">
        <v>0</v>
      </c>
      <c r="E114" s="613"/>
      <c r="F114" s="613"/>
      <c r="G114" s="613"/>
      <c r="H114" s="613">
        <v>0</v>
      </c>
      <c r="I114" s="613"/>
      <c r="J114" s="613"/>
      <c r="K114" s="613"/>
    </row>
    <row r="115" spans="1:11" s="9" customFormat="1" ht="12.75" customHeight="1" x14ac:dyDescent="0.2">
      <c r="A115" s="688" t="s">
        <v>129</v>
      </c>
      <c r="B115" s="688"/>
      <c r="C115" s="688"/>
      <c r="D115" s="613">
        <v>0</v>
      </c>
      <c r="E115" s="613"/>
      <c r="F115" s="613"/>
      <c r="G115" s="613"/>
      <c r="H115" s="613">
        <v>0</v>
      </c>
      <c r="I115" s="613"/>
      <c r="J115" s="613"/>
      <c r="K115" s="613"/>
    </row>
    <row r="116" spans="1:11" s="9" customFormat="1" ht="12.75" customHeight="1" x14ac:dyDescent="0.2">
      <c r="A116" s="688" t="s">
        <v>128</v>
      </c>
      <c r="B116" s="688"/>
      <c r="C116" s="688"/>
      <c r="D116" s="613">
        <v>0</v>
      </c>
      <c r="E116" s="613"/>
      <c r="F116" s="613"/>
      <c r="G116" s="613"/>
      <c r="H116" s="613">
        <v>0</v>
      </c>
      <c r="I116" s="613"/>
      <c r="J116" s="613"/>
      <c r="K116" s="613"/>
    </row>
    <row r="117" spans="1:11" s="9" customFormat="1" ht="12.75" customHeight="1" x14ac:dyDescent="0.2">
      <c r="A117" s="688" t="s">
        <v>127</v>
      </c>
      <c r="B117" s="688"/>
      <c r="C117" s="688"/>
      <c r="D117" s="613">
        <v>0</v>
      </c>
      <c r="E117" s="613"/>
      <c r="F117" s="613"/>
      <c r="G117" s="613"/>
      <c r="H117" s="613">
        <v>0</v>
      </c>
      <c r="I117" s="613"/>
      <c r="J117" s="613"/>
      <c r="K117" s="613"/>
    </row>
    <row r="118" spans="1:11" s="9" customFormat="1" ht="12.75" customHeight="1" x14ac:dyDescent="0.2">
      <c r="A118" s="688" t="s">
        <v>126</v>
      </c>
      <c r="B118" s="688"/>
      <c r="C118" s="688"/>
      <c r="D118" s="613">
        <v>0</v>
      </c>
      <c r="E118" s="613"/>
      <c r="F118" s="613"/>
      <c r="G118" s="613"/>
      <c r="H118" s="613">
        <v>0</v>
      </c>
      <c r="I118" s="613"/>
      <c r="J118" s="613"/>
      <c r="K118" s="613"/>
    </row>
    <row r="119" spans="1:11" s="9" customFormat="1" ht="15" customHeight="1" x14ac:dyDescent="0.2">
      <c r="A119" s="688" t="s">
        <v>125</v>
      </c>
      <c r="B119" s="688"/>
      <c r="C119" s="688"/>
      <c r="D119" s="613">
        <f>'Прил.4_форма-7-ПЛАНдоступ'!D117:G117</f>
        <v>704.31100000000004</v>
      </c>
      <c r="E119" s="613"/>
      <c r="F119" s="613"/>
      <c r="G119" s="613"/>
      <c r="H119" s="692">
        <f>SUM('Прил.4_форма-6-ФАКТналич.возм'!G119:G129)*1000</f>
        <v>601.822</v>
      </c>
      <c r="I119" s="692"/>
      <c r="J119" s="692"/>
      <c r="K119" s="692"/>
    </row>
    <row r="120" spans="1:11" s="9" customFormat="1" ht="15" customHeight="1" x14ac:dyDescent="0.2">
      <c r="A120" s="689" t="s">
        <v>96</v>
      </c>
      <c r="B120" s="689"/>
      <c r="C120" s="689"/>
      <c r="D120" s="690">
        <f>D119+D110</f>
        <v>704.31100000000004</v>
      </c>
      <c r="E120" s="690"/>
      <c r="F120" s="690"/>
      <c r="G120" s="690"/>
      <c r="H120" s="690">
        <f>H119+H110</f>
        <v>601.822</v>
      </c>
      <c r="I120" s="690"/>
      <c r="J120" s="690"/>
      <c r="K120" s="690"/>
    </row>
    <row r="121" spans="1:11" ht="11.25" customHeight="1" x14ac:dyDescent="0.25">
      <c r="C121" s="5"/>
      <c r="D121" s="5"/>
      <c r="E121" s="5"/>
      <c r="F121" s="5"/>
      <c r="G121" s="5"/>
      <c r="H121" s="5"/>
      <c r="I121" s="5"/>
      <c r="J121" s="5"/>
      <c r="K121" s="58" t="s">
        <v>141</v>
      </c>
    </row>
    <row r="122" spans="1:11" s="3" customFormat="1" ht="11.25" customHeight="1" x14ac:dyDescent="0.2">
      <c r="C122" s="2"/>
      <c r="D122" s="2"/>
      <c r="E122" s="2"/>
      <c r="F122" s="2"/>
      <c r="G122" s="2"/>
      <c r="H122" s="2"/>
      <c r="I122" s="2"/>
      <c r="J122" s="2"/>
      <c r="K122" s="59" t="s">
        <v>110</v>
      </c>
    </row>
    <row r="123" spans="1:11" s="3" customFormat="1" ht="11.25" customHeight="1" x14ac:dyDescent="0.2">
      <c r="C123" s="2"/>
      <c r="D123" s="2"/>
      <c r="E123" s="2"/>
      <c r="F123" s="2"/>
      <c r="G123" s="2"/>
      <c r="H123" s="2"/>
      <c r="I123" s="2"/>
      <c r="J123" s="2"/>
      <c r="K123" s="27" t="s">
        <v>140</v>
      </c>
    </row>
    <row r="124" spans="1:11" s="3" customFormat="1" ht="11.25" customHeight="1" x14ac:dyDescent="0.2">
      <c r="C124" s="2"/>
      <c r="D124" s="2"/>
      <c r="E124" s="2"/>
      <c r="F124" s="2"/>
      <c r="G124" s="2"/>
      <c r="H124" s="2"/>
      <c r="I124" s="2"/>
      <c r="J124" s="2"/>
      <c r="K124" s="27"/>
    </row>
    <row r="125" spans="1:11" s="4" customFormat="1" ht="46.5" customHeight="1" x14ac:dyDescent="0.25">
      <c r="A125" s="634" t="s">
        <v>139</v>
      </c>
      <c r="B125" s="634"/>
      <c r="C125" s="634"/>
      <c r="D125" s="634"/>
      <c r="E125" s="634"/>
      <c r="F125" s="634"/>
      <c r="G125" s="634"/>
      <c r="H125" s="634"/>
      <c r="I125" s="634"/>
      <c r="J125" s="634"/>
      <c r="K125" s="634"/>
    </row>
    <row r="126" spans="1:11" s="185" customFormat="1" ht="18.75" x14ac:dyDescent="0.3">
      <c r="A126" s="678" t="s">
        <v>120</v>
      </c>
      <c r="B126" s="678"/>
      <c r="C126" s="678"/>
      <c r="D126" s="678"/>
      <c r="E126" s="678"/>
      <c r="F126" s="678"/>
      <c r="G126" s="678"/>
      <c r="H126" s="678"/>
      <c r="I126" s="56" t="s">
        <v>138</v>
      </c>
      <c r="J126" s="57">
        <v>23</v>
      </c>
      <c r="K126" s="215" t="s">
        <v>137</v>
      </c>
    </row>
    <row r="127" spans="1:11" s="8" customFormat="1" ht="11.25" customHeight="1" x14ac:dyDescent="0.2">
      <c r="A127" s="7"/>
      <c r="B127" s="655" t="s">
        <v>13</v>
      </c>
      <c r="C127" s="655"/>
      <c r="D127" s="655"/>
      <c r="E127" s="655"/>
      <c r="F127" s="655"/>
      <c r="G127" s="655"/>
      <c r="H127" s="655"/>
    </row>
    <row r="128" spans="1:11" s="8" customFormat="1" ht="17.25" customHeight="1" x14ac:dyDescent="0.2">
      <c r="A128" s="7"/>
      <c r="B128" s="216"/>
      <c r="C128" s="216"/>
      <c r="D128" s="216"/>
      <c r="E128" s="81" t="s">
        <v>187</v>
      </c>
      <c r="F128" s="216"/>
      <c r="G128" s="216"/>
      <c r="H128" s="216"/>
    </row>
    <row r="129" spans="1:11" s="8" customFormat="1" ht="7.5" customHeight="1" x14ac:dyDescent="0.2">
      <c r="A129" s="7"/>
      <c r="B129" s="216"/>
      <c r="C129" s="216"/>
      <c r="D129" s="216"/>
      <c r="E129" s="81"/>
      <c r="F129" s="216"/>
      <c r="G129" s="216"/>
      <c r="H129" s="216"/>
    </row>
    <row r="130" spans="1:11" ht="15.75" x14ac:dyDescent="0.25">
      <c r="A130" s="656" t="s">
        <v>532</v>
      </c>
      <c r="B130" s="656"/>
      <c r="C130" s="656"/>
      <c r="D130" s="656"/>
      <c r="E130" s="656"/>
      <c r="F130" s="656"/>
      <c r="G130" s="656"/>
      <c r="H130" s="656"/>
      <c r="I130" s="656"/>
      <c r="J130" s="656"/>
      <c r="K130" s="656"/>
    </row>
    <row r="131" spans="1:11" s="10" customFormat="1" ht="32.25" customHeight="1" x14ac:dyDescent="0.2">
      <c r="A131" s="635" t="s">
        <v>136</v>
      </c>
      <c r="B131" s="635"/>
      <c r="C131" s="635"/>
      <c r="D131" s="635" t="s">
        <v>190</v>
      </c>
      <c r="E131" s="635"/>
      <c r="F131" s="635"/>
      <c r="G131" s="635"/>
      <c r="H131" s="635" t="s">
        <v>135</v>
      </c>
      <c r="I131" s="635"/>
      <c r="J131" s="635"/>
      <c r="K131" s="635"/>
    </row>
    <row r="132" spans="1:11" s="54" customFormat="1" ht="12.75" customHeight="1" x14ac:dyDescent="0.2">
      <c r="A132" s="622">
        <v>1</v>
      </c>
      <c r="B132" s="622"/>
      <c r="C132" s="622"/>
      <c r="D132" s="622">
        <v>2</v>
      </c>
      <c r="E132" s="622"/>
      <c r="F132" s="622"/>
      <c r="G132" s="622"/>
      <c r="H132" s="622">
        <v>3</v>
      </c>
      <c r="I132" s="622"/>
      <c r="J132" s="622"/>
      <c r="K132" s="622"/>
    </row>
    <row r="133" spans="1:11" s="9" customFormat="1" ht="14.25" customHeight="1" x14ac:dyDescent="0.2">
      <c r="A133" s="217" t="s">
        <v>391</v>
      </c>
      <c r="B133" s="189"/>
      <c r="C133" s="189"/>
      <c r="D133" s="613">
        <f>SUM(D134:G141)</f>
        <v>0</v>
      </c>
      <c r="E133" s="613"/>
      <c r="F133" s="613"/>
      <c r="G133" s="613"/>
      <c r="H133" s="613">
        <f>SUM(H134:K141)</f>
        <v>0</v>
      </c>
      <c r="I133" s="613"/>
      <c r="J133" s="613"/>
      <c r="K133" s="613"/>
    </row>
    <row r="134" spans="1:11" s="9" customFormat="1" ht="13.5" customHeight="1" x14ac:dyDescent="0.2">
      <c r="A134" s="688" t="s">
        <v>133</v>
      </c>
      <c r="B134" s="688"/>
      <c r="C134" s="688"/>
      <c r="D134" s="613">
        <v>0</v>
      </c>
      <c r="E134" s="613"/>
      <c r="F134" s="613"/>
      <c r="G134" s="613"/>
      <c r="H134" s="613">
        <v>0</v>
      </c>
      <c r="I134" s="613"/>
      <c r="J134" s="613"/>
      <c r="K134" s="613"/>
    </row>
    <row r="135" spans="1:11" s="9" customFormat="1" ht="13.5" customHeight="1" x14ac:dyDescent="0.2">
      <c r="A135" s="688" t="s">
        <v>132</v>
      </c>
      <c r="B135" s="688"/>
      <c r="C135" s="688"/>
      <c r="D135" s="613">
        <v>0</v>
      </c>
      <c r="E135" s="613"/>
      <c r="F135" s="613"/>
      <c r="G135" s="613"/>
      <c r="H135" s="613">
        <v>0</v>
      </c>
      <c r="I135" s="613"/>
      <c r="J135" s="613"/>
      <c r="K135" s="613"/>
    </row>
    <row r="136" spans="1:11" s="9" customFormat="1" ht="13.5" customHeight="1" x14ac:dyDescent="0.2">
      <c r="A136" s="688" t="s">
        <v>131</v>
      </c>
      <c r="B136" s="688"/>
      <c r="C136" s="688"/>
      <c r="D136" s="613">
        <v>0</v>
      </c>
      <c r="E136" s="613"/>
      <c r="F136" s="613"/>
      <c r="G136" s="613"/>
      <c r="H136" s="613">
        <v>0</v>
      </c>
      <c r="I136" s="613"/>
      <c r="J136" s="613"/>
      <c r="K136" s="613"/>
    </row>
    <row r="137" spans="1:11" s="9" customFormat="1" ht="13.5" customHeight="1" x14ac:dyDescent="0.2">
      <c r="A137" s="688" t="s">
        <v>130</v>
      </c>
      <c r="B137" s="688"/>
      <c r="C137" s="688"/>
      <c r="D137" s="613">
        <v>0</v>
      </c>
      <c r="E137" s="613"/>
      <c r="F137" s="613"/>
      <c r="G137" s="613"/>
      <c r="H137" s="613">
        <v>0</v>
      </c>
      <c r="I137" s="613"/>
      <c r="J137" s="613"/>
      <c r="K137" s="613"/>
    </row>
    <row r="138" spans="1:11" s="9" customFormat="1" ht="13.5" customHeight="1" x14ac:dyDescent="0.2">
      <c r="A138" s="688" t="s">
        <v>129</v>
      </c>
      <c r="B138" s="688"/>
      <c r="C138" s="688"/>
      <c r="D138" s="613">
        <v>0</v>
      </c>
      <c r="E138" s="613"/>
      <c r="F138" s="613"/>
      <c r="G138" s="613"/>
      <c r="H138" s="613">
        <v>0</v>
      </c>
      <c r="I138" s="613"/>
      <c r="J138" s="613"/>
      <c r="K138" s="613"/>
    </row>
    <row r="139" spans="1:11" s="9" customFormat="1" ht="13.5" customHeight="1" x14ac:dyDescent="0.2">
      <c r="A139" s="688" t="s">
        <v>128</v>
      </c>
      <c r="B139" s="688"/>
      <c r="C139" s="688"/>
      <c r="D139" s="613">
        <v>0</v>
      </c>
      <c r="E139" s="613"/>
      <c r="F139" s="613"/>
      <c r="G139" s="613"/>
      <c r="H139" s="613">
        <v>0</v>
      </c>
      <c r="I139" s="613"/>
      <c r="J139" s="613"/>
      <c r="K139" s="613"/>
    </row>
    <row r="140" spans="1:11" s="9" customFormat="1" ht="13.5" customHeight="1" x14ac:dyDescent="0.2">
      <c r="A140" s="688" t="s">
        <v>127</v>
      </c>
      <c r="B140" s="688"/>
      <c r="C140" s="688"/>
      <c r="D140" s="613">
        <v>0</v>
      </c>
      <c r="E140" s="613"/>
      <c r="F140" s="613"/>
      <c r="G140" s="613"/>
      <c r="H140" s="613">
        <v>0</v>
      </c>
      <c r="I140" s="613"/>
      <c r="J140" s="613"/>
      <c r="K140" s="613"/>
    </row>
    <row r="141" spans="1:11" s="9" customFormat="1" ht="13.5" customHeight="1" x14ac:dyDescent="0.2">
      <c r="A141" s="688" t="s">
        <v>126</v>
      </c>
      <c r="B141" s="688"/>
      <c r="C141" s="688"/>
      <c r="D141" s="613">
        <v>0</v>
      </c>
      <c r="E141" s="613"/>
      <c r="F141" s="613"/>
      <c r="G141" s="613"/>
      <c r="H141" s="613">
        <v>0</v>
      </c>
      <c r="I141" s="613"/>
      <c r="J141" s="613"/>
      <c r="K141" s="613"/>
    </row>
    <row r="142" spans="1:11" s="9" customFormat="1" ht="15" customHeight="1" x14ac:dyDescent="0.2">
      <c r="A142" s="688" t="s">
        <v>125</v>
      </c>
      <c r="B142" s="688"/>
      <c r="C142" s="688"/>
      <c r="D142" s="613">
        <f>'Прил.4_форма-7-ПЛАНдоступ'!D141:G141</f>
        <v>683.5859999999999</v>
      </c>
      <c r="E142" s="613"/>
      <c r="F142" s="613"/>
      <c r="G142" s="613"/>
      <c r="H142" s="692">
        <f>SUM('Прил.4_форма-6-ФАКТналич.возм'!G145:G156)*1000</f>
        <v>565.23500000000013</v>
      </c>
      <c r="I142" s="692"/>
      <c r="J142" s="692"/>
      <c r="K142" s="692"/>
    </row>
    <row r="143" spans="1:11" s="9" customFormat="1" ht="14.25" customHeight="1" x14ac:dyDescent="0.2">
      <c r="A143" s="689" t="s">
        <v>96</v>
      </c>
      <c r="B143" s="689"/>
      <c r="C143" s="689"/>
      <c r="D143" s="690">
        <f>D142+D133</f>
        <v>683.5859999999999</v>
      </c>
      <c r="E143" s="690"/>
      <c r="F143" s="690"/>
      <c r="G143" s="690"/>
      <c r="H143" s="691">
        <f>H142+H133</f>
        <v>565.23500000000013</v>
      </c>
      <c r="I143" s="691"/>
      <c r="J143" s="691"/>
      <c r="K143" s="691"/>
    </row>
    <row r="144" spans="1:11" ht="11.25" customHeight="1" x14ac:dyDescent="0.25">
      <c r="C144" s="5"/>
      <c r="D144" s="5"/>
      <c r="E144" s="5"/>
      <c r="F144" s="5"/>
      <c r="G144" s="5"/>
      <c r="H144" s="5"/>
      <c r="I144" s="5"/>
      <c r="J144" s="5"/>
      <c r="K144" s="58" t="s">
        <v>141</v>
      </c>
    </row>
    <row r="145" spans="1:11" s="3" customFormat="1" ht="11.25" customHeight="1" x14ac:dyDescent="0.2">
      <c r="C145" s="2"/>
      <c r="D145" s="2"/>
      <c r="E145" s="2"/>
      <c r="F145" s="2"/>
      <c r="G145" s="2"/>
      <c r="H145" s="2"/>
      <c r="I145" s="2"/>
      <c r="J145" s="2"/>
      <c r="K145" s="59" t="s">
        <v>110</v>
      </c>
    </row>
    <row r="146" spans="1:11" s="3" customFormat="1" ht="11.25" customHeight="1" x14ac:dyDescent="0.2">
      <c r="C146" s="2"/>
      <c r="D146" s="2"/>
      <c r="E146" s="2"/>
      <c r="F146" s="2"/>
      <c r="G146" s="2"/>
      <c r="H146" s="2"/>
      <c r="I146" s="2"/>
      <c r="J146" s="2"/>
      <c r="K146" s="27" t="s">
        <v>140</v>
      </c>
    </row>
    <row r="147" spans="1:11" s="3" customFormat="1" ht="11.25" customHeight="1" x14ac:dyDescent="0.2">
      <c r="C147" s="2"/>
      <c r="D147" s="2"/>
      <c r="E147" s="2"/>
      <c r="F147" s="2"/>
      <c r="G147" s="2"/>
      <c r="H147" s="2"/>
      <c r="I147" s="2"/>
      <c r="J147" s="2"/>
      <c r="K147" s="27"/>
    </row>
    <row r="148" spans="1:11" s="4" customFormat="1" ht="46.5" customHeight="1" x14ac:dyDescent="0.25">
      <c r="A148" s="634" t="s">
        <v>139</v>
      </c>
      <c r="B148" s="634"/>
      <c r="C148" s="634"/>
      <c r="D148" s="634"/>
      <c r="E148" s="634"/>
      <c r="F148" s="634"/>
      <c r="G148" s="634"/>
      <c r="H148" s="634"/>
      <c r="I148" s="634"/>
      <c r="J148" s="634"/>
      <c r="K148" s="634"/>
    </row>
    <row r="149" spans="1:11" s="55" customFormat="1" ht="18.75" x14ac:dyDescent="0.3">
      <c r="A149" s="678" t="s">
        <v>120</v>
      </c>
      <c r="B149" s="678"/>
      <c r="C149" s="678"/>
      <c r="D149" s="678"/>
      <c r="E149" s="678"/>
      <c r="F149" s="678"/>
      <c r="G149" s="678"/>
      <c r="H149" s="678"/>
      <c r="I149" s="56" t="s">
        <v>138</v>
      </c>
      <c r="J149" s="57">
        <v>23</v>
      </c>
      <c r="K149" s="215" t="s">
        <v>137</v>
      </c>
    </row>
    <row r="150" spans="1:11" s="8" customFormat="1" ht="11.25" customHeight="1" x14ac:dyDescent="0.2">
      <c r="A150" s="7"/>
      <c r="B150" s="655" t="s">
        <v>13</v>
      </c>
      <c r="C150" s="655"/>
      <c r="D150" s="655"/>
      <c r="E150" s="655"/>
      <c r="F150" s="655"/>
      <c r="G150" s="655"/>
      <c r="H150" s="655"/>
    </row>
    <row r="151" spans="1:11" s="8" customFormat="1" ht="17.25" customHeight="1" x14ac:dyDescent="0.2">
      <c r="A151" s="7"/>
      <c r="B151" s="216"/>
      <c r="C151" s="216"/>
      <c r="D151" s="216"/>
      <c r="E151" s="81" t="s">
        <v>187</v>
      </c>
      <c r="F151" s="216"/>
      <c r="G151" s="216"/>
      <c r="H151" s="216"/>
    </row>
    <row r="152" spans="1:11" s="8" customFormat="1" ht="17.25" customHeight="1" x14ac:dyDescent="0.2">
      <c r="A152" s="7"/>
      <c r="B152" s="216"/>
      <c r="C152" s="216"/>
      <c r="D152" s="216"/>
      <c r="E152" s="81"/>
      <c r="F152" s="216"/>
      <c r="G152" s="216"/>
      <c r="H152" s="216"/>
    </row>
    <row r="153" spans="1:11" ht="15.75" x14ac:dyDescent="0.25">
      <c r="A153" s="656" t="s">
        <v>533</v>
      </c>
      <c r="B153" s="656"/>
      <c r="C153" s="656"/>
      <c r="D153" s="656"/>
      <c r="E153" s="656"/>
      <c r="F153" s="656"/>
      <c r="G153" s="656"/>
      <c r="H153" s="656"/>
      <c r="I153" s="656"/>
      <c r="J153" s="656"/>
      <c r="K153" s="656"/>
    </row>
    <row r="154" spans="1:11" s="10" customFormat="1" ht="39" customHeight="1" x14ac:dyDescent="0.2">
      <c r="A154" s="635" t="s">
        <v>136</v>
      </c>
      <c r="B154" s="635"/>
      <c r="C154" s="635"/>
      <c r="D154" s="635" t="s">
        <v>190</v>
      </c>
      <c r="E154" s="635"/>
      <c r="F154" s="635"/>
      <c r="G154" s="635"/>
      <c r="H154" s="635" t="s">
        <v>135</v>
      </c>
      <c r="I154" s="635"/>
      <c r="J154" s="635"/>
      <c r="K154" s="635"/>
    </row>
    <row r="155" spans="1:11" s="54" customFormat="1" ht="12.75" customHeight="1" x14ac:dyDescent="0.2">
      <c r="A155" s="622">
        <v>1</v>
      </c>
      <c r="B155" s="622"/>
      <c r="C155" s="622"/>
      <c r="D155" s="622">
        <v>2</v>
      </c>
      <c r="E155" s="622"/>
      <c r="F155" s="622"/>
      <c r="G155" s="622"/>
      <c r="H155" s="622">
        <v>3</v>
      </c>
      <c r="I155" s="622"/>
      <c r="J155" s="622"/>
      <c r="K155" s="622"/>
    </row>
    <row r="156" spans="1:11" s="9" customFormat="1" ht="14.25" customHeight="1" x14ac:dyDescent="0.2">
      <c r="A156" s="217" t="s">
        <v>391</v>
      </c>
      <c r="B156" s="167"/>
      <c r="C156" s="167"/>
      <c r="D156" s="613">
        <f>SUM(D157:G164)</f>
        <v>0</v>
      </c>
      <c r="E156" s="613"/>
      <c r="F156" s="613"/>
      <c r="G156" s="613"/>
      <c r="H156" s="613">
        <f>SUM(H157:K164)</f>
        <v>0</v>
      </c>
      <c r="I156" s="613"/>
      <c r="J156" s="613"/>
      <c r="K156" s="613"/>
    </row>
    <row r="157" spans="1:11" s="9" customFormat="1" ht="14.25" customHeight="1" x14ac:dyDescent="0.2">
      <c r="A157" s="688" t="s">
        <v>133</v>
      </c>
      <c r="B157" s="688"/>
      <c r="C157" s="688"/>
      <c r="D157" s="613">
        <v>0</v>
      </c>
      <c r="E157" s="613"/>
      <c r="F157" s="613"/>
      <c r="G157" s="613"/>
      <c r="H157" s="613">
        <v>0</v>
      </c>
      <c r="I157" s="613"/>
      <c r="J157" s="613"/>
      <c r="K157" s="613"/>
    </row>
    <row r="158" spans="1:11" s="9" customFormat="1" ht="14.25" customHeight="1" x14ac:dyDescent="0.2">
      <c r="A158" s="688" t="s">
        <v>132</v>
      </c>
      <c r="B158" s="688"/>
      <c r="C158" s="688"/>
      <c r="D158" s="613">
        <v>0</v>
      </c>
      <c r="E158" s="613"/>
      <c r="F158" s="613"/>
      <c r="G158" s="613"/>
      <c r="H158" s="613">
        <v>0</v>
      </c>
      <c r="I158" s="613"/>
      <c r="J158" s="613"/>
      <c r="K158" s="613"/>
    </row>
    <row r="159" spans="1:11" s="9" customFormat="1" ht="14.25" customHeight="1" x14ac:dyDescent="0.2">
      <c r="A159" s="688" t="s">
        <v>131</v>
      </c>
      <c r="B159" s="688"/>
      <c r="C159" s="688"/>
      <c r="D159" s="613">
        <v>0</v>
      </c>
      <c r="E159" s="613"/>
      <c r="F159" s="613"/>
      <c r="G159" s="613"/>
      <c r="H159" s="613">
        <v>0</v>
      </c>
      <c r="I159" s="613"/>
      <c r="J159" s="613"/>
      <c r="K159" s="613"/>
    </row>
    <row r="160" spans="1:11" s="9" customFormat="1" ht="14.25" customHeight="1" x14ac:dyDescent="0.2">
      <c r="A160" s="688" t="s">
        <v>130</v>
      </c>
      <c r="B160" s="688"/>
      <c r="C160" s="688"/>
      <c r="D160" s="613">
        <v>0</v>
      </c>
      <c r="E160" s="613"/>
      <c r="F160" s="613"/>
      <c r="G160" s="613"/>
      <c r="H160" s="613">
        <v>0</v>
      </c>
      <c r="I160" s="613"/>
      <c r="J160" s="613"/>
      <c r="K160" s="613"/>
    </row>
    <row r="161" spans="1:11" s="9" customFormat="1" ht="14.25" customHeight="1" x14ac:dyDescent="0.2">
      <c r="A161" s="688" t="s">
        <v>129</v>
      </c>
      <c r="B161" s="688"/>
      <c r="C161" s="688"/>
      <c r="D161" s="613">
        <v>0</v>
      </c>
      <c r="E161" s="613"/>
      <c r="F161" s="613"/>
      <c r="G161" s="613"/>
      <c r="H161" s="613">
        <v>0</v>
      </c>
      <c r="I161" s="613"/>
      <c r="J161" s="613"/>
      <c r="K161" s="613"/>
    </row>
    <row r="162" spans="1:11" s="9" customFormat="1" ht="14.25" customHeight="1" x14ac:dyDescent="0.2">
      <c r="A162" s="688" t="s">
        <v>128</v>
      </c>
      <c r="B162" s="688"/>
      <c r="C162" s="688"/>
      <c r="D162" s="613">
        <v>0</v>
      </c>
      <c r="E162" s="613"/>
      <c r="F162" s="613"/>
      <c r="G162" s="613"/>
      <c r="H162" s="613">
        <v>0</v>
      </c>
      <c r="I162" s="613"/>
      <c r="J162" s="613"/>
      <c r="K162" s="613"/>
    </row>
    <row r="163" spans="1:11" s="9" customFormat="1" ht="14.25" customHeight="1" x14ac:dyDescent="0.2">
      <c r="A163" s="688" t="s">
        <v>127</v>
      </c>
      <c r="B163" s="688"/>
      <c r="C163" s="688"/>
      <c r="D163" s="613">
        <v>0</v>
      </c>
      <c r="E163" s="613"/>
      <c r="F163" s="613"/>
      <c r="G163" s="613"/>
      <c r="H163" s="613">
        <v>0</v>
      </c>
      <c r="I163" s="613"/>
      <c r="J163" s="613"/>
      <c r="K163" s="613"/>
    </row>
    <row r="164" spans="1:11" s="9" customFormat="1" ht="14.25" customHeight="1" x14ac:dyDescent="0.2">
      <c r="A164" s="688" t="s">
        <v>126</v>
      </c>
      <c r="B164" s="688"/>
      <c r="C164" s="688"/>
      <c r="D164" s="613">
        <v>0</v>
      </c>
      <c r="E164" s="613"/>
      <c r="F164" s="613"/>
      <c r="G164" s="613"/>
      <c r="H164" s="613">
        <v>0</v>
      </c>
      <c r="I164" s="613"/>
      <c r="J164" s="613"/>
      <c r="K164" s="613"/>
    </row>
    <row r="165" spans="1:11" s="9" customFormat="1" ht="14.25" customHeight="1" x14ac:dyDescent="0.2">
      <c r="A165" s="688" t="s">
        <v>125</v>
      </c>
      <c r="B165" s="688"/>
      <c r="C165" s="688"/>
      <c r="D165" s="613">
        <f>'Прил.4_форма-7-ПЛАНдоступ'!D165:G165</f>
        <v>656.60199999999998</v>
      </c>
      <c r="E165" s="613"/>
      <c r="F165" s="613"/>
      <c r="G165" s="613"/>
      <c r="H165" s="675">
        <f>SUM('Прил.4_форма-6-ФАКТналич.возм'!G171:G182)*1000</f>
        <v>556.28100000000006</v>
      </c>
      <c r="I165" s="676"/>
      <c r="J165" s="676"/>
      <c r="K165" s="677"/>
    </row>
    <row r="166" spans="1:11" s="9" customFormat="1" ht="14.25" customHeight="1" x14ac:dyDescent="0.2">
      <c r="A166" s="689" t="s">
        <v>96</v>
      </c>
      <c r="B166" s="689"/>
      <c r="C166" s="689"/>
      <c r="D166" s="690">
        <f>D165+D156</f>
        <v>656.60199999999998</v>
      </c>
      <c r="E166" s="690"/>
      <c r="F166" s="690"/>
      <c r="G166" s="690"/>
      <c r="H166" s="690">
        <f>H165+H156</f>
        <v>556.28100000000006</v>
      </c>
      <c r="I166" s="690"/>
      <c r="J166" s="690"/>
      <c r="K166" s="690"/>
    </row>
    <row r="167" spans="1:11" ht="11.25" hidden="1" customHeight="1" x14ac:dyDescent="0.25">
      <c r="C167" s="5"/>
      <c r="D167" s="5"/>
      <c r="E167" s="5"/>
      <c r="F167" s="5"/>
      <c r="G167" s="5"/>
      <c r="H167" s="5"/>
      <c r="I167" s="5"/>
      <c r="J167" s="5"/>
      <c r="K167" s="58" t="s">
        <v>141</v>
      </c>
    </row>
    <row r="168" spans="1:11" s="3" customFormat="1" ht="11.25" hidden="1" customHeight="1" x14ac:dyDescent="0.2">
      <c r="C168" s="2"/>
      <c r="D168" s="2"/>
      <c r="E168" s="2"/>
      <c r="F168" s="2"/>
      <c r="G168" s="2"/>
      <c r="H168" s="2"/>
      <c r="I168" s="2"/>
      <c r="J168" s="2"/>
      <c r="K168" s="59" t="s">
        <v>110</v>
      </c>
    </row>
    <row r="169" spans="1:11" s="3" customFormat="1" ht="11.25" hidden="1" customHeight="1" x14ac:dyDescent="0.2">
      <c r="C169" s="2"/>
      <c r="D169" s="2"/>
      <c r="E169" s="2"/>
      <c r="F169" s="2"/>
      <c r="G169" s="2"/>
      <c r="H169" s="2"/>
      <c r="I169" s="2"/>
      <c r="J169" s="2"/>
      <c r="K169" s="27" t="s">
        <v>140</v>
      </c>
    </row>
    <row r="170" spans="1:11" s="3" customFormat="1" ht="11.25" hidden="1" customHeight="1" x14ac:dyDescent="0.2">
      <c r="C170" s="2"/>
      <c r="D170" s="2"/>
      <c r="E170" s="2"/>
      <c r="F170" s="2"/>
      <c r="G170" s="2"/>
      <c r="H170" s="2"/>
      <c r="I170" s="2"/>
      <c r="J170" s="2"/>
      <c r="K170" s="27"/>
    </row>
    <row r="171" spans="1:11" s="4" customFormat="1" ht="46.5" hidden="1" customHeight="1" x14ac:dyDescent="0.25">
      <c r="A171" s="634" t="s">
        <v>139</v>
      </c>
      <c r="B171" s="634"/>
      <c r="C171" s="634"/>
      <c r="D171" s="634"/>
      <c r="E171" s="634"/>
      <c r="F171" s="634"/>
      <c r="G171" s="634"/>
      <c r="H171" s="634"/>
      <c r="I171" s="634"/>
      <c r="J171" s="634"/>
      <c r="K171" s="634"/>
    </row>
    <row r="172" spans="1:11" s="195" customFormat="1" ht="18.75" hidden="1" x14ac:dyDescent="0.3">
      <c r="A172" s="678" t="s">
        <v>120</v>
      </c>
      <c r="B172" s="678"/>
      <c r="C172" s="678"/>
      <c r="D172" s="678"/>
      <c r="E172" s="678"/>
      <c r="F172" s="678"/>
      <c r="G172" s="678"/>
      <c r="H172" s="678"/>
      <c r="I172" s="56" t="s">
        <v>138</v>
      </c>
      <c r="J172" s="57">
        <v>23</v>
      </c>
      <c r="K172" s="215" t="s">
        <v>137</v>
      </c>
    </row>
    <row r="173" spans="1:11" s="8" customFormat="1" ht="11.25" hidden="1" customHeight="1" x14ac:dyDescent="0.2">
      <c r="A173" s="7"/>
      <c r="B173" s="655" t="s">
        <v>13</v>
      </c>
      <c r="C173" s="655"/>
      <c r="D173" s="655"/>
      <c r="E173" s="655"/>
      <c r="F173" s="655"/>
      <c r="G173" s="655"/>
      <c r="H173" s="655"/>
    </row>
    <row r="174" spans="1:11" s="8" customFormat="1" ht="17.25" hidden="1" customHeight="1" x14ac:dyDescent="0.2">
      <c r="A174" s="7"/>
      <c r="B174" s="216"/>
      <c r="C174" s="216"/>
      <c r="D174" s="216"/>
      <c r="E174" s="81" t="s">
        <v>187</v>
      </c>
      <c r="F174" s="216"/>
      <c r="G174" s="216"/>
      <c r="H174" s="216"/>
    </row>
    <row r="175" spans="1:11" s="8" customFormat="1" ht="17.25" hidden="1" customHeight="1" x14ac:dyDescent="0.2">
      <c r="A175" s="7"/>
      <c r="B175" s="216"/>
      <c r="C175" s="216"/>
      <c r="D175" s="216"/>
      <c r="E175" s="81"/>
      <c r="F175" s="216"/>
      <c r="G175" s="216"/>
      <c r="H175" s="216"/>
    </row>
    <row r="176" spans="1:11" ht="15.75" hidden="1" x14ac:dyDescent="0.25">
      <c r="A176" s="656" t="s">
        <v>534</v>
      </c>
      <c r="B176" s="656"/>
      <c r="C176" s="656"/>
      <c r="D176" s="656"/>
      <c r="E176" s="656"/>
      <c r="F176" s="656"/>
      <c r="G176" s="656"/>
      <c r="H176" s="656"/>
      <c r="I176" s="656"/>
      <c r="J176" s="656"/>
      <c r="K176" s="656"/>
    </row>
    <row r="177" spans="1:11" s="10" customFormat="1" ht="39" hidden="1" customHeight="1" x14ac:dyDescent="0.2">
      <c r="A177" s="679" t="s">
        <v>136</v>
      </c>
      <c r="B177" s="680"/>
      <c r="C177" s="681"/>
      <c r="D177" s="679" t="s">
        <v>190</v>
      </c>
      <c r="E177" s="680"/>
      <c r="F177" s="680"/>
      <c r="G177" s="681"/>
      <c r="H177" s="679" t="s">
        <v>135</v>
      </c>
      <c r="I177" s="680"/>
      <c r="J177" s="680"/>
      <c r="K177" s="681"/>
    </row>
    <row r="178" spans="1:11" s="54" customFormat="1" ht="12.75" hidden="1" customHeight="1" x14ac:dyDescent="0.2">
      <c r="A178" s="660">
        <v>1</v>
      </c>
      <c r="B178" s="661"/>
      <c r="C178" s="662"/>
      <c r="D178" s="660">
        <v>2</v>
      </c>
      <c r="E178" s="661"/>
      <c r="F178" s="661"/>
      <c r="G178" s="662"/>
      <c r="H178" s="660">
        <v>3</v>
      </c>
      <c r="I178" s="661"/>
      <c r="J178" s="661"/>
      <c r="K178" s="662"/>
    </row>
    <row r="179" spans="1:11" s="9" customFormat="1" ht="14.25" hidden="1" customHeight="1" x14ac:dyDescent="0.2">
      <c r="A179" s="217" t="s">
        <v>391</v>
      </c>
      <c r="B179" s="199"/>
      <c r="C179" s="199"/>
      <c r="D179" s="651">
        <f>SUM(D180:G187)</f>
        <v>0</v>
      </c>
      <c r="E179" s="652"/>
      <c r="F179" s="652"/>
      <c r="G179" s="653"/>
      <c r="H179" s="651">
        <f>SUM(H180:K187)</f>
        <v>0</v>
      </c>
      <c r="I179" s="652"/>
      <c r="J179" s="652"/>
      <c r="K179" s="653"/>
    </row>
    <row r="180" spans="1:11" s="9" customFormat="1" ht="14.25" hidden="1" customHeight="1" x14ac:dyDescent="0.2">
      <c r="A180" s="648" t="s">
        <v>133</v>
      </c>
      <c r="B180" s="649"/>
      <c r="C180" s="650"/>
      <c r="D180" s="651">
        <v>0</v>
      </c>
      <c r="E180" s="652"/>
      <c r="F180" s="652"/>
      <c r="G180" s="653"/>
      <c r="H180" s="651">
        <v>0</v>
      </c>
      <c r="I180" s="652"/>
      <c r="J180" s="652"/>
      <c r="K180" s="653"/>
    </row>
    <row r="181" spans="1:11" s="9" customFormat="1" ht="14.25" hidden="1" customHeight="1" x14ac:dyDescent="0.2">
      <c r="A181" s="648" t="s">
        <v>132</v>
      </c>
      <c r="B181" s="649"/>
      <c r="C181" s="650"/>
      <c r="D181" s="651">
        <v>0</v>
      </c>
      <c r="E181" s="652"/>
      <c r="F181" s="652"/>
      <c r="G181" s="653"/>
      <c r="H181" s="651">
        <v>0</v>
      </c>
      <c r="I181" s="652"/>
      <c r="J181" s="652"/>
      <c r="K181" s="653"/>
    </row>
    <row r="182" spans="1:11" s="9" customFormat="1" ht="14.25" hidden="1" customHeight="1" x14ac:dyDescent="0.2">
      <c r="A182" s="648" t="s">
        <v>131</v>
      </c>
      <c r="B182" s="649"/>
      <c r="C182" s="650"/>
      <c r="D182" s="651">
        <v>0</v>
      </c>
      <c r="E182" s="652"/>
      <c r="F182" s="652"/>
      <c r="G182" s="653"/>
      <c r="H182" s="651">
        <v>0</v>
      </c>
      <c r="I182" s="652"/>
      <c r="J182" s="652"/>
      <c r="K182" s="653"/>
    </row>
    <row r="183" spans="1:11" s="9" customFormat="1" ht="14.25" hidden="1" customHeight="1" x14ac:dyDescent="0.2">
      <c r="A183" s="648" t="s">
        <v>130</v>
      </c>
      <c r="B183" s="649"/>
      <c r="C183" s="650"/>
      <c r="D183" s="651">
        <v>0</v>
      </c>
      <c r="E183" s="652"/>
      <c r="F183" s="652"/>
      <c r="G183" s="653"/>
      <c r="H183" s="651">
        <v>0</v>
      </c>
      <c r="I183" s="652"/>
      <c r="J183" s="652"/>
      <c r="K183" s="653"/>
    </row>
    <row r="184" spans="1:11" s="9" customFormat="1" ht="14.25" hidden="1" customHeight="1" x14ac:dyDescent="0.2">
      <c r="A184" s="648" t="s">
        <v>129</v>
      </c>
      <c r="B184" s="649"/>
      <c r="C184" s="650"/>
      <c r="D184" s="651">
        <v>0</v>
      </c>
      <c r="E184" s="652"/>
      <c r="F184" s="652"/>
      <c r="G184" s="653"/>
      <c r="H184" s="651">
        <v>0</v>
      </c>
      <c r="I184" s="652"/>
      <c r="J184" s="652"/>
      <c r="K184" s="653"/>
    </row>
    <row r="185" spans="1:11" s="9" customFormat="1" ht="14.25" hidden="1" customHeight="1" x14ac:dyDescent="0.2">
      <c r="A185" s="648" t="s">
        <v>128</v>
      </c>
      <c r="B185" s="649"/>
      <c r="C185" s="650"/>
      <c r="D185" s="651">
        <v>0</v>
      </c>
      <c r="E185" s="652"/>
      <c r="F185" s="652"/>
      <c r="G185" s="653"/>
      <c r="H185" s="651">
        <v>0</v>
      </c>
      <c r="I185" s="652"/>
      <c r="J185" s="652"/>
      <c r="K185" s="653"/>
    </row>
    <row r="186" spans="1:11" s="9" customFormat="1" ht="14.25" hidden="1" customHeight="1" x14ac:dyDescent="0.2">
      <c r="A186" s="648" t="s">
        <v>127</v>
      </c>
      <c r="B186" s="649"/>
      <c r="C186" s="650"/>
      <c r="D186" s="651">
        <v>0</v>
      </c>
      <c r="E186" s="652"/>
      <c r="F186" s="652"/>
      <c r="G186" s="653"/>
      <c r="H186" s="651">
        <v>0</v>
      </c>
      <c r="I186" s="652"/>
      <c r="J186" s="652"/>
      <c r="K186" s="653"/>
    </row>
    <row r="187" spans="1:11" s="9" customFormat="1" ht="14.25" hidden="1" customHeight="1" x14ac:dyDescent="0.2">
      <c r="A187" s="648" t="s">
        <v>126</v>
      </c>
      <c r="B187" s="649"/>
      <c r="C187" s="650"/>
      <c r="D187" s="651">
        <v>0</v>
      </c>
      <c r="E187" s="652"/>
      <c r="F187" s="652"/>
      <c r="G187" s="653"/>
      <c r="H187" s="651">
        <v>0</v>
      </c>
      <c r="I187" s="652"/>
      <c r="J187" s="652"/>
      <c r="K187" s="653"/>
    </row>
    <row r="188" spans="1:11" s="9" customFormat="1" ht="14.25" hidden="1" customHeight="1" x14ac:dyDescent="0.2">
      <c r="A188" s="648" t="s">
        <v>125</v>
      </c>
      <c r="B188" s="649"/>
      <c r="C188" s="650"/>
      <c r="D188" s="675">
        <f>'Прил.4_форма-7-ПЛАНдоступ'!D189:G189</f>
        <v>683.06</v>
      </c>
      <c r="E188" s="676"/>
      <c r="F188" s="676"/>
      <c r="G188" s="677"/>
      <c r="H188" s="675">
        <f>SUM('Прил.4_форма-6-ФАКТналич.возм'!G197:G208)*1000</f>
        <v>0</v>
      </c>
      <c r="I188" s="676"/>
      <c r="J188" s="676"/>
      <c r="K188" s="677"/>
    </row>
    <row r="189" spans="1:11" s="9" customFormat="1" ht="14.25" hidden="1" customHeight="1" x14ac:dyDescent="0.2">
      <c r="A189" s="645" t="s">
        <v>96</v>
      </c>
      <c r="B189" s="646"/>
      <c r="C189" s="647"/>
      <c r="D189" s="685">
        <f>D188+D179</f>
        <v>683.06</v>
      </c>
      <c r="E189" s="686"/>
      <c r="F189" s="686"/>
      <c r="G189" s="687"/>
      <c r="H189" s="591">
        <f>H188+H179</f>
        <v>0</v>
      </c>
      <c r="I189" s="592"/>
      <c r="J189" s="592"/>
      <c r="K189" s="593"/>
    </row>
    <row r="190" spans="1:11" ht="11.25" hidden="1" customHeight="1" x14ac:dyDescent="0.25">
      <c r="C190" s="5"/>
      <c r="D190" s="5"/>
      <c r="E190" s="5"/>
      <c r="F190" s="5"/>
      <c r="G190" s="5"/>
      <c r="H190" s="5"/>
      <c r="I190" s="5"/>
      <c r="J190" s="5"/>
      <c r="K190" s="58" t="s">
        <v>141</v>
      </c>
    </row>
    <row r="191" spans="1:11" s="3" customFormat="1" ht="11.25" hidden="1" customHeight="1" x14ac:dyDescent="0.2">
      <c r="C191" s="2"/>
      <c r="D191" s="2"/>
      <c r="E191" s="2"/>
      <c r="F191" s="2"/>
      <c r="G191" s="2"/>
      <c r="H191" s="2"/>
      <c r="I191" s="2"/>
      <c r="J191" s="2"/>
      <c r="K191" s="59" t="s">
        <v>110</v>
      </c>
    </row>
    <row r="192" spans="1:11" s="3" customFormat="1" ht="11.25" hidden="1" customHeight="1" x14ac:dyDescent="0.2">
      <c r="C192" s="2"/>
      <c r="D192" s="2"/>
      <c r="E192" s="2"/>
      <c r="F192" s="2"/>
      <c r="G192" s="2"/>
      <c r="H192" s="2"/>
      <c r="I192" s="2"/>
      <c r="J192" s="2"/>
      <c r="K192" s="27" t="s">
        <v>140</v>
      </c>
    </row>
    <row r="193" spans="1:11" s="3" customFormat="1" ht="11.25" hidden="1" customHeight="1" x14ac:dyDescent="0.2">
      <c r="C193" s="2"/>
      <c r="D193" s="2"/>
      <c r="E193" s="2"/>
      <c r="F193" s="2"/>
      <c r="G193" s="2"/>
      <c r="H193" s="2"/>
      <c r="I193" s="2"/>
      <c r="J193" s="2"/>
      <c r="K193" s="27"/>
    </row>
    <row r="194" spans="1:11" s="4" customFormat="1" ht="46.5" hidden="1" customHeight="1" x14ac:dyDescent="0.25">
      <c r="A194" s="634" t="s">
        <v>139</v>
      </c>
      <c r="B194" s="634"/>
      <c r="C194" s="634"/>
      <c r="D194" s="634"/>
      <c r="E194" s="634"/>
      <c r="F194" s="634"/>
      <c r="G194" s="634"/>
      <c r="H194" s="634"/>
      <c r="I194" s="634"/>
      <c r="J194" s="634"/>
      <c r="K194" s="634"/>
    </row>
    <row r="195" spans="1:11" s="195" customFormat="1" ht="18.75" hidden="1" x14ac:dyDescent="0.3">
      <c r="A195" s="678" t="s">
        <v>120</v>
      </c>
      <c r="B195" s="678"/>
      <c r="C195" s="678"/>
      <c r="D195" s="678"/>
      <c r="E195" s="678"/>
      <c r="F195" s="678"/>
      <c r="G195" s="678"/>
      <c r="H195" s="678"/>
      <c r="I195" s="56" t="s">
        <v>138</v>
      </c>
      <c r="J195" s="57">
        <v>23</v>
      </c>
      <c r="K195" s="215" t="s">
        <v>137</v>
      </c>
    </row>
    <row r="196" spans="1:11" s="8" customFormat="1" ht="11.25" hidden="1" customHeight="1" x14ac:dyDescent="0.2">
      <c r="A196" s="7"/>
      <c r="B196" s="655" t="s">
        <v>13</v>
      </c>
      <c r="C196" s="655"/>
      <c r="D196" s="655"/>
      <c r="E196" s="655"/>
      <c r="F196" s="655"/>
      <c r="G196" s="655"/>
      <c r="H196" s="655"/>
    </row>
    <row r="197" spans="1:11" s="8" customFormat="1" ht="17.25" hidden="1" customHeight="1" x14ac:dyDescent="0.2">
      <c r="A197" s="7"/>
      <c r="B197" s="216"/>
      <c r="C197" s="216"/>
      <c r="D197" s="216"/>
      <c r="E197" s="81" t="s">
        <v>187</v>
      </c>
      <c r="F197" s="216"/>
      <c r="G197" s="216"/>
      <c r="H197" s="216"/>
    </row>
    <row r="198" spans="1:11" s="8" customFormat="1" ht="17.25" hidden="1" customHeight="1" x14ac:dyDescent="0.2">
      <c r="A198" s="7"/>
      <c r="B198" s="216"/>
      <c r="C198" s="216"/>
      <c r="D198" s="216"/>
      <c r="E198" s="81"/>
      <c r="F198" s="216"/>
      <c r="G198" s="216"/>
      <c r="H198" s="216"/>
    </row>
    <row r="199" spans="1:11" ht="15.75" hidden="1" x14ac:dyDescent="0.25">
      <c r="A199" s="656" t="s">
        <v>535</v>
      </c>
      <c r="B199" s="656"/>
      <c r="C199" s="656"/>
      <c r="D199" s="656"/>
      <c r="E199" s="656"/>
      <c r="F199" s="656"/>
      <c r="G199" s="656"/>
      <c r="H199" s="656"/>
      <c r="I199" s="656"/>
      <c r="J199" s="656"/>
      <c r="K199" s="656"/>
    </row>
    <row r="200" spans="1:11" s="10" customFormat="1" ht="39" hidden="1" customHeight="1" x14ac:dyDescent="0.2">
      <c r="A200" s="679" t="s">
        <v>136</v>
      </c>
      <c r="B200" s="680"/>
      <c r="C200" s="681"/>
      <c r="D200" s="679" t="s">
        <v>190</v>
      </c>
      <c r="E200" s="680"/>
      <c r="F200" s="680"/>
      <c r="G200" s="681"/>
      <c r="H200" s="679" t="s">
        <v>135</v>
      </c>
      <c r="I200" s="680"/>
      <c r="J200" s="680"/>
      <c r="K200" s="681"/>
    </row>
    <row r="201" spans="1:11" s="54" customFormat="1" ht="12.75" hidden="1" customHeight="1" x14ac:dyDescent="0.2">
      <c r="A201" s="660">
        <v>1</v>
      </c>
      <c r="B201" s="661"/>
      <c r="C201" s="662"/>
      <c r="D201" s="660">
        <v>2</v>
      </c>
      <c r="E201" s="661"/>
      <c r="F201" s="661"/>
      <c r="G201" s="662"/>
      <c r="H201" s="660">
        <v>3</v>
      </c>
      <c r="I201" s="661"/>
      <c r="J201" s="661"/>
      <c r="K201" s="662"/>
    </row>
    <row r="202" spans="1:11" s="9" customFormat="1" ht="14.25" hidden="1" customHeight="1" x14ac:dyDescent="0.2">
      <c r="A202" s="217" t="s">
        <v>391</v>
      </c>
      <c r="B202" s="199"/>
      <c r="C202" s="199"/>
      <c r="D202" s="651">
        <f>SUM(D203:G210)</f>
        <v>0</v>
      </c>
      <c r="E202" s="652"/>
      <c r="F202" s="652"/>
      <c r="G202" s="653"/>
      <c r="H202" s="651">
        <f>SUM(H203:K210)</f>
        <v>0</v>
      </c>
      <c r="I202" s="652"/>
      <c r="J202" s="652"/>
      <c r="K202" s="653"/>
    </row>
    <row r="203" spans="1:11" s="9" customFormat="1" ht="14.25" hidden="1" customHeight="1" x14ac:dyDescent="0.2">
      <c r="A203" s="648" t="s">
        <v>133</v>
      </c>
      <c r="B203" s="649"/>
      <c r="C203" s="650"/>
      <c r="D203" s="651">
        <v>0</v>
      </c>
      <c r="E203" s="652"/>
      <c r="F203" s="652"/>
      <c r="G203" s="653"/>
      <c r="H203" s="651">
        <v>0</v>
      </c>
      <c r="I203" s="652"/>
      <c r="J203" s="652"/>
      <c r="K203" s="653"/>
    </row>
    <row r="204" spans="1:11" s="9" customFormat="1" ht="14.25" hidden="1" customHeight="1" x14ac:dyDescent="0.2">
      <c r="A204" s="648" t="s">
        <v>132</v>
      </c>
      <c r="B204" s="649"/>
      <c r="C204" s="650"/>
      <c r="D204" s="651">
        <v>0</v>
      </c>
      <c r="E204" s="652"/>
      <c r="F204" s="652"/>
      <c r="G204" s="653"/>
      <c r="H204" s="651">
        <v>0</v>
      </c>
      <c r="I204" s="652"/>
      <c r="J204" s="652"/>
      <c r="K204" s="653"/>
    </row>
    <row r="205" spans="1:11" s="9" customFormat="1" ht="14.25" hidden="1" customHeight="1" x14ac:dyDescent="0.2">
      <c r="A205" s="648" t="s">
        <v>131</v>
      </c>
      <c r="B205" s="649"/>
      <c r="C205" s="650"/>
      <c r="D205" s="651">
        <v>0</v>
      </c>
      <c r="E205" s="652"/>
      <c r="F205" s="652"/>
      <c r="G205" s="653"/>
      <c r="H205" s="651">
        <v>0</v>
      </c>
      <c r="I205" s="652"/>
      <c r="J205" s="652"/>
      <c r="K205" s="653"/>
    </row>
    <row r="206" spans="1:11" s="9" customFormat="1" ht="14.25" hidden="1" customHeight="1" x14ac:dyDescent="0.2">
      <c r="A206" s="648" t="s">
        <v>130</v>
      </c>
      <c r="B206" s="649"/>
      <c r="C206" s="650"/>
      <c r="D206" s="651">
        <v>0</v>
      </c>
      <c r="E206" s="652"/>
      <c r="F206" s="652"/>
      <c r="G206" s="653"/>
      <c r="H206" s="651">
        <v>0</v>
      </c>
      <c r="I206" s="652"/>
      <c r="J206" s="652"/>
      <c r="K206" s="653"/>
    </row>
    <row r="207" spans="1:11" s="9" customFormat="1" ht="14.25" hidden="1" customHeight="1" x14ac:dyDescent="0.2">
      <c r="A207" s="648" t="s">
        <v>129</v>
      </c>
      <c r="B207" s="649"/>
      <c r="C207" s="650"/>
      <c r="D207" s="651">
        <v>0</v>
      </c>
      <c r="E207" s="652"/>
      <c r="F207" s="652"/>
      <c r="G207" s="653"/>
      <c r="H207" s="651">
        <v>0</v>
      </c>
      <c r="I207" s="652"/>
      <c r="J207" s="652"/>
      <c r="K207" s="653"/>
    </row>
    <row r="208" spans="1:11" s="9" customFormat="1" ht="14.25" hidden="1" customHeight="1" x14ac:dyDescent="0.2">
      <c r="A208" s="648" t="s">
        <v>128</v>
      </c>
      <c r="B208" s="649"/>
      <c r="C208" s="650"/>
      <c r="D208" s="651">
        <v>0</v>
      </c>
      <c r="E208" s="652"/>
      <c r="F208" s="652"/>
      <c r="G208" s="653"/>
      <c r="H208" s="651">
        <v>0</v>
      </c>
      <c r="I208" s="652"/>
      <c r="J208" s="652"/>
      <c r="K208" s="653"/>
    </row>
    <row r="209" spans="1:11" s="9" customFormat="1" ht="14.25" hidden="1" customHeight="1" x14ac:dyDescent="0.2">
      <c r="A209" s="648" t="s">
        <v>127</v>
      </c>
      <c r="B209" s="649"/>
      <c r="C209" s="650"/>
      <c r="D209" s="651">
        <v>0</v>
      </c>
      <c r="E209" s="652"/>
      <c r="F209" s="652"/>
      <c r="G209" s="653"/>
      <c r="H209" s="651">
        <v>0</v>
      </c>
      <c r="I209" s="652"/>
      <c r="J209" s="652"/>
      <c r="K209" s="653"/>
    </row>
    <row r="210" spans="1:11" s="9" customFormat="1" ht="14.25" hidden="1" customHeight="1" x14ac:dyDescent="0.2">
      <c r="A210" s="648" t="s">
        <v>126</v>
      </c>
      <c r="B210" s="649"/>
      <c r="C210" s="650"/>
      <c r="D210" s="651">
        <v>0</v>
      </c>
      <c r="E210" s="652"/>
      <c r="F210" s="652"/>
      <c r="G210" s="653"/>
      <c r="H210" s="651">
        <v>0</v>
      </c>
      <c r="I210" s="652"/>
      <c r="J210" s="652"/>
      <c r="K210" s="653"/>
    </row>
    <row r="211" spans="1:11" s="9" customFormat="1" ht="14.25" hidden="1" customHeight="1" x14ac:dyDescent="0.2">
      <c r="A211" s="648" t="s">
        <v>125</v>
      </c>
      <c r="B211" s="649"/>
      <c r="C211" s="650"/>
      <c r="D211" s="651">
        <f>'Прил.4_форма-7-ПЛАНдоступ'!D213:G213</f>
        <v>696.32499999999993</v>
      </c>
      <c r="E211" s="652"/>
      <c r="F211" s="652"/>
      <c r="G211" s="653"/>
      <c r="H211" s="675">
        <f>SUM('Прил.4_форма-6-ФАКТналич.возм'!G233:G234)*1000</f>
        <v>0</v>
      </c>
      <c r="I211" s="676"/>
      <c r="J211" s="676"/>
      <c r="K211" s="677"/>
    </row>
    <row r="212" spans="1:11" s="9" customFormat="1" ht="14.25" hidden="1" customHeight="1" x14ac:dyDescent="0.2">
      <c r="A212" s="645" t="s">
        <v>96</v>
      </c>
      <c r="B212" s="646"/>
      <c r="C212" s="647"/>
      <c r="D212" s="591">
        <f>D211+D202</f>
        <v>696.32499999999993</v>
      </c>
      <c r="E212" s="592"/>
      <c r="F212" s="592"/>
      <c r="G212" s="593"/>
      <c r="H212" s="685">
        <f>H211+H202</f>
        <v>0</v>
      </c>
      <c r="I212" s="592"/>
      <c r="J212" s="592"/>
      <c r="K212" s="593"/>
    </row>
    <row r="213" spans="1:11" ht="11.25" hidden="1" customHeight="1" x14ac:dyDescent="0.25">
      <c r="C213" s="5"/>
      <c r="D213" s="5"/>
      <c r="E213" s="5"/>
      <c r="F213" s="5"/>
      <c r="G213" s="5"/>
      <c r="H213" s="5"/>
      <c r="I213" s="5"/>
      <c r="J213" s="5"/>
      <c r="K213" s="58" t="s">
        <v>141</v>
      </c>
    </row>
    <row r="214" spans="1:11" s="3" customFormat="1" ht="11.25" hidden="1" customHeight="1" x14ac:dyDescent="0.2">
      <c r="C214" s="2"/>
      <c r="D214" s="2"/>
      <c r="E214" s="2"/>
      <c r="F214" s="2"/>
      <c r="G214" s="2"/>
      <c r="H214" s="2"/>
      <c r="I214" s="2"/>
      <c r="J214" s="2"/>
      <c r="K214" s="59" t="s">
        <v>110</v>
      </c>
    </row>
    <row r="215" spans="1:11" s="3" customFormat="1" ht="11.25" hidden="1" customHeight="1" x14ac:dyDescent="0.2">
      <c r="C215" s="2"/>
      <c r="D215" s="2"/>
      <c r="E215" s="2"/>
      <c r="F215" s="2"/>
      <c r="G215" s="2"/>
      <c r="H215" s="2"/>
      <c r="I215" s="2"/>
      <c r="J215" s="2"/>
      <c r="K215" s="27" t="s">
        <v>140</v>
      </c>
    </row>
    <row r="216" spans="1:11" s="3" customFormat="1" ht="11.25" hidden="1" customHeight="1" x14ac:dyDescent="0.2">
      <c r="C216" s="2"/>
      <c r="D216" s="2"/>
      <c r="E216" s="2"/>
      <c r="F216" s="2"/>
      <c r="G216" s="2"/>
      <c r="H216" s="2"/>
      <c r="I216" s="2"/>
      <c r="J216" s="2"/>
      <c r="K216" s="27"/>
    </row>
    <row r="217" spans="1:11" s="4" customFormat="1" ht="46.5" hidden="1" customHeight="1" x14ac:dyDescent="0.25">
      <c r="A217" s="634" t="s">
        <v>139</v>
      </c>
      <c r="B217" s="634"/>
      <c r="C217" s="634"/>
      <c r="D217" s="634"/>
      <c r="E217" s="634"/>
      <c r="F217" s="634"/>
      <c r="G217" s="634"/>
      <c r="H217" s="634"/>
      <c r="I217" s="634"/>
      <c r="J217" s="634"/>
      <c r="K217" s="634"/>
    </row>
    <row r="218" spans="1:11" s="200" customFormat="1" ht="18.75" hidden="1" x14ac:dyDescent="0.3">
      <c r="A218" s="678" t="s">
        <v>120</v>
      </c>
      <c r="B218" s="678"/>
      <c r="C218" s="678"/>
      <c r="D218" s="678"/>
      <c r="E218" s="678"/>
      <c r="F218" s="678"/>
      <c r="G218" s="678"/>
      <c r="H218" s="678"/>
      <c r="I218" s="56" t="s">
        <v>138</v>
      </c>
      <c r="J218" s="57">
        <v>23</v>
      </c>
      <c r="K218" s="215" t="s">
        <v>137</v>
      </c>
    </row>
    <row r="219" spans="1:11" s="8" customFormat="1" ht="11.25" hidden="1" customHeight="1" x14ac:dyDescent="0.2">
      <c r="A219" s="7"/>
      <c r="B219" s="655" t="s">
        <v>13</v>
      </c>
      <c r="C219" s="655"/>
      <c r="D219" s="655"/>
      <c r="E219" s="655"/>
      <c r="F219" s="655"/>
      <c r="G219" s="655"/>
      <c r="H219" s="655"/>
    </row>
    <row r="220" spans="1:11" s="8" customFormat="1" ht="17.25" hidden="1" customHeight="1" x14ac:dyDescent="0.2">
      <c r="A220" s="7"/>
      <c r="B220" s="216"/>
      <c r="C220" s="216"/>
      <c r="D220" s="216"/>
      <c r="E220" s="81" t="s">
        <v>187</v>
      </c>
      <c r="F220" s="216"/>
      <c r="G220" s="216"/>
      <c r="H220" s="216"/>
    </row>
    <row r="221" spans="1:11" s="8" customFormat="1" ht="17.25" hidden="1" customHeight="1" x14ac:dyDescent="0.2">
      <c r="A221" s="7"/>
      <c r="B221" s="216"/>
      <c r="C221" s="216"/>
      <c r="D221" s="216"/>
      <c r="E221" s="81"/>
      <c r="F221" s="216"/>
      <c r="G221" s="216"/>
      <c r="H221" s="216"/>
    </row>
    <row r="222" spans="1:11" ht="15.75" hidden="1" x14ac:dyDescent="0.25">
      <c r="A222" s="656" t="s">
        <v>536</v>
      </c>
      <c r="B222" s="656"/>
      <c r="C222" s="656"/>
      <c r="D222" s="656"/>
      <c r="E222" s="656"/>
      <c r="F222" s="656"/>
      <c r="G222" s="656"/>
      <c r="H222" s="656"/>
      <c r="I222" s="656"/>
      <c r="J222" s="656"/>
      <c r="K222" s="656"/>
    </row>
    <row r="223" spans="1:11" s="10" customFormat="1" ht="39" hidden="1" customHeight="1" x14ac:dyDescent="0.2">
      <c r="A223" s="679" t="s">
        <v>136</v>
      </c>
      <c r="B223" s="680"/>
      <c r="C223" s="681"/>
      <c r="D223" s="679" t="s">
        <v>190</v>
      </c>
      <c r="E223" s="680"/>
      <c r="F223" s="680"/>
      <c r="G223" s="681"/>
      <c r="H223" s="679" t="s">
        <v>135</v>
      </c>
      <c r="I223" s="680"/>
      <c r="J223" s="680"/>
      <c r="K223" s="681"/>
    </row>
    <row r="224" spans="1:11" s="54" customFormat="1" ht="12.75" hidden="1" customHeight="1" x14ac:dyDescent="0.2">
      <c r="A224" s="660">
        <v>1</v>
      </c>
      <c r="B224" s="661"/>
      <c r="C224" s="662"/>
      <c r="D224" s="660">
        <v>2</v>
      </c>
      <c r="E224" s="661"/>
      <c r="F224" s="661"/>
      <c r="G224" s="662"/>
      <c r="H224" s="660">
        <v>3</v>
      </c>
      <c r="I224" s="661"/>
      <c r="J224" s="661"/>
      <c r="K224" s="662"/>
    </row>
    <row r="225" spans="1:11" s="9" customFormat="1" ht="14.25" hidden="1" customHeight="1" x14ac:dyDescent="0.2">
      <c r="A225" s="217" t="s">
        <v>391</v>
      </c>
      <c r="B225" s="201"/>
      <c r="C225" s="201"/>
      <c r="D225" s="651">
        <f>SUM(D226:G233)</f>
        <v>0</v>
      </c>
      <c r="E225" s="652"/>
      <c r="F225" s="652"/>
      <c r="G225" s="653"/>
      <c r="H225" s="651">
        <f>SUM(H226:K233)</f>
        <v>0</v>
      </c>
      <c r="I225" s="652"/>
      <c r="J225" s="652"/>
      <c r="K225" s="653"/>
    </row>
    <row r="226" spans="1:11" s="9" customFormat="1" ht="14.25" hidden="1" customHeight="1" x14ac:dyDescent="0.2">
      <c r="A226" s="648" t="s">
        <v>133</v>
      </c>
      <c r="B226" s="649"/>
      <c r="C226" s="650"/>
      <c r="D226" s="651">
        <v>0</v>
      </c>
      <c r="E226" s="652"/>
      <c r="F226" s="652"/>
      <c r="G226" s="653"/>
      <c r="H226" s="651">
        <v>0</v>
      </c>
      <c r="I226" s="652"/>
      <c r="J226" s="652"/>
      <c r="K226" s="653"/>
    </row>
    <row r="227" spans="1:11" s="9" customFormat="1" ht="14.25" hidden="1" customHeight="1" x14ac:dyDescent="0.2">
      <c r="A227" s="648" t="s">
        <v>132</v>
      </c>
      <c r="B227" s="649"/>
      <c r="C227" s="650"/>
      <c r="D227" s="651">
        <v>0</v>
      </c>
      <c r="E227" s="652"/>
      <c r="F227" s="652"/>
      <c r="G227" s="653"/>
      <c r="H227" s="651">
        <v>0</v>
      </c>
      <c r="I227" s="652"/>
      <c r="J227" s="652"/>
      <c r="K227" s="653"/>
    </row>
    <row r="228" spans="1:11" s="9" customFormat="1" ht="14.25" hidden="1" customHeight="1" x14ac:dyDescent="0.2">
      <c r="A228" s="648" t="s">
        <v>131</v>
      </c>
      <c r="B228" s="649"/>
      <c r="C228" s="650"/>
      <c r="D228" s="651">
        <v>0</v>
      </c>
      <c r="E228" s="652"/>
      <c r="F228" s="652"/>
      <c r="G228" s="653"/>
      <c r="H228" s="651">
        <v>0</v>
      </c>
      <c r="I228" s="652"/>
      <c r="J228" s="652"/>
      <c r="K228" s="653"/>
    </row>
    <row r="229" spans="1:11" s="9" customFormat="1" ht="14.25" hidden="1" customHeight="1" x14ac:dyDescent="0.2">
      <c r="A229" s="648" t="s">
        <v>130</v>
      </c>
      <c r="B229" s="649"/>
      <c r="C229" s="650"/>
      <c r="D229" s="651">
        <v>0</v>
      </c>
      <c r="E229" s="652"/>
      <c r="F229" s="652"/>
      <c r="G229" s="653"/>
      <c r="H229" s="651">
        <v>0</v>
      </c>
      <c r="I229" s="652"/>
      <c r="J229" s="652"/>
      <c r="K229" s="653"/>
    </row>
    <row r="230" spans="1:11" s="9" customFormat="1" ht="14.25" hidden="1" customHeight="1" x14ac:dyDescent="0.2">
      <c r="A230" s="648" t="s">
        <v>129</v>
      </c>
      <c r="B230" s="649"/>
      <c r="C230" s="650"/>
      <c r="D230" s="651">
        <v>0</v>
      </c>
      <c r="E230" s="652"/>
      <c r="F230" s="652"/>
      <c r="G230" s="653"/>
      <c r="H230" s="651">
        <v>0</v>
      </c>
      <c r="I230" s="652"/>
      <c r="J230" s="652"/>
      <c r="K230" s="653"/>
    </row>
    <row r="231" spans="1:11" s="9" customFormat="1" ht="14.25" hidden="1" customHeight="1" x14ac:dyDescent="0.2">
      <c r="A231" s="648" t="s">
        <v>128</v>
      </c>
      <c r="B231" s="649"/>
      <c r="C231" s="650"/>
      <c r="D231" s="651">
        <v>0</v>
      </c>
      <c r="E231" s="652"/>
      <c r="F231" s="652"/>
      <c r="G231" s="653"/>
      <c r="H231" s="651">
        <v>0</v>
      </c>
      <c r="I231" s="652"/>
      <c r="J231" s="652"/>
      <c r="K231" s="653"/>
    </row>
    <row r="232" spans="1:11" s="9" customFormat="1" ht="14.25" hidden="1" customHeight="1" x14ac:dyDescent="0.2">
      <c r="A232" s="648" t="s">
        <v>127</v>
      </c>
      <c r="B232" s="649"/>
      <c r="C232" s="650"/>
      <c r="D232" s="651">
        <v>0</v>
      </c>
      <c r="E232" s="652"/>
      <c r="F232" s="652"/>
      <c r="G232" s="653"/>
      <c r="H232" s="651">
        <v>0</v>
      </c>
      <c r="I232" s="652"/>
      <c r="J232" s="652"/>
      <c r="K232" s="653"/>
    </row>
    <row r="233" spans="1:11" s="9" customFormat="1" ht="14.25" hidden="1" customHeight="1" x14ac:dyDescent="0.2">
      <c r="A233" s="648" t="s">
        <v>126</v>
      </c>
      <c r="B233" s="649"/>
      <c r="C233" s="650"/>
      <c r="D233" s="651">
        <v>0</v>
      </c>
      <c r="E233" s="652"/>
      <c r="F233" s="652"/>
      <c r="G233" s="653"/>
      <c r="H233" s="651">
        <v>0</v>
      </c>
      <c r="I233" s="652"/>
      <c r="J233" s="652"/>
      <c r="K233" s="653"/>
    </row>
    <row r="234" spans="1:11" s="9" customFormat="1" ht="14.25" hidden="1" customHeight="1" x14ac:dyDescent="0.2">
      <c r="A234" s="648" t="s">
        <v>125</v>
      </c>
      <c r="B234" s="649"/>
      <c r="C234" s="650"/>
      <c r="D234" s="651">
        <f>'Прил.4_форма-7-ПЛАНдоступ'!D238:G238</f>
        <v>1138.2819999999999</v>
      </c>
      <c r="E234" s="652"/>
      <c r="F234" s="652"/>
      <c r="G234" s="653"/>
      <c r="H234" s="675">
        <f>SUM('Прил.4_форма-6-ФАКТналич.возм'!G249:G260)*1000</f>
        <v>0</v>
      </c>
      <c r="I234" s="676"/>
      <c r="J234" s="676"/>
      <c r="K234" s="677"/>
    </row>
    <row r="235" spans="1:11" s="9" customFormat="1" ht="14.25" hidden="1" customHeight="1" x14ac:dyDescent="0.2">
      <c r="A235" s="645" t="s">
        <v>96</v>
      </c>
      <c r="B235" s="646"/>
      <c r="C235" s="647"/>
      <c r="D235" s="591">
        <f>D234+D225</f>
        <v>1138.2819999999999</v>
      </c>
      <c r="E235" s="592"/>
      <c r="F235" s="592"/>
      <c r="G235" s="593"/>
      <c r="H235" s="685">
        <f>H234+H225</f>
        <v>0</v>
      </c>
      <c r="I235" s="592"/>
      <c r="J235" s="592"/>
      <c r="K235" s="593"/>
    </row>
    <row r="236" spans="1:11" ht="11.25" hidden="1" customHeight="1" x14ac:dyDescent="0.25">
      <c r="C236" s="5"/>
      <c r="D236" s="5"/>
      <c r="E236" s="5"/>
      <c r="F236" s="5"/>
      <c r="G236" s="5"/>
      <c r="H236" s="5"/>
      <c r="I236" s="5"/>
      <c r="J236" s="5"/>
      <c r="K236" s="58" t="s">
        <v>141</v>
      </c>
    </row>
    <row r="237" spans="1:11" s="3" customFormat="1" ht="11.25" hidden="1" customHeight="1" x14ac:dyDescent="0.2">
      <c r="C237" s="2"/>
      <c r="D237" s="2"/>
      <c r="E237" s="2"/>
      <c r="F237" s="2"/>
      <c r="G237" s="2"/>
      <c r="H237" s="2"/>
      <c r="I237" s="2"/>
      <c r="J237" s="2"/>
      <c r="K237" s="59" t="s">
        <v>110</v>
      </c>
    </row>
    <row r="238" spans="1:11" s="3" customFormat="1" ht="11.25" hidden="1" customHeight="1" x14ac:dyDescent="0.2">
      <c r="C238" s="2"/>
      <c r="D238" s="2"/>
      <c r="E238" s="2"/>
      <c r="F238" s="2"/>
      <c r="G238" s="2"/>
      <c r="H238" s="2"/>
      <c r="I238" s="2"/>
      <c r="J238" s="2"/>
      <c r="K238" s="27" t="s">
        <v>140</v>
      </c>
    </row>
    <row r="239" spans="1:11" s="3" customFormat="1" ht="11.25" hidden="1" customHeight="1" x14ac:dyDescent="0.2">
      <c r="C239" s="2"/>
      <c r="D239" s="2"/>
      <c r="E239" s="2"/>
      <c r="F239" s="2"/>
      <c r="G239" s="2"/>
      <c r="H239" s="2"/>
      <c r="I239" s="2"/>
      <c r="J239" s="2"/>
      <c r="K239" s="27"/>
    </row>
    <row r="240" spans="1:11" s="4" customFormat="1" ht="46.5" hidden="1" customHeight="1" x14ac:dyDescent="0.25">
      <c r="A240" s="634" t="s">
        <v>139</v>
      </c>
      <c r="B240" s="634"/>
      <c r="C240" s="634"/>
      <c r="D240" s="634"/>
      <c r="E240" s="634"/>
      <c r="F240" s="634"/>
      <c r="G240" s="634"/>
      <c r="H240" s="634"/>
      <c r="I240" s="634"/>
      <c r="J240" s="634"/>
      <c r="K240" s="634"/>
    </row>
    <row r="241" spans="1:11" s="203" customFormat="1" ht="18.75" hidden="1" x14ac:dyDescent="0.3">
      <c r="A241" s="678" t="s">
        <v>120</v>
      </c>
      <c r="B241" s="678"/>
      <c r="C241" s="678"/>
      <c r="D241" s="678"/>
      <c r="E241" s="678"/>
      <c r="F241" s="678"/>
      <c r="G241" s="678"/>
      <c r="H241" s="678"/>
      <c r="I241" s="56" t="s">
        <v>138</v>
      </c>
      <c r="J241" s="57">
        <v>23</v>
      </c>
      <c r="K241" s="215" t="s">
        <v>137</v>
      </c>
    </row>
    <row r="242" spans="1:11" s="8" customFormat="1" ht="11.25" hidden="1" customHeight="1" x14ac:dyDescent="0.2">
      <c r="A242" s="7"/>
      <c r="B242" s="655" t="s">
        <v>13</v>
      </c>
      <c r="C242" s="655"/>
      <c r="D242" s="655"/>
      <c r="E242" s="655"/>
      <c r="F242" s="655"/>
      <c r="G242" s="655"/>
      <c r="H242" s="655"/>
    </row>
    <row r="243" spans="1:11" s="8" customFormat="1" ht="17.25" hidden="1" customHeight="1" x14ac:dyDescent="0.2">
      <c r="A243" s="7"/>
      <c r="B243" s="216"/>
      <c r="C243" s="216"/>
      <c r="D243" s="216"/>
      <c r="E243" s="81" t="s">
        <v>187</v>
      </c>
      <c r="F243" s="216"/>
      <c r="G243" s="216"/>
      <c r="H243" s="216"/>
    </row>
    <row r="244" spans="1:11" s="8" customFormat="1" ht="17.25" hidden="1" customHeight="1" x14ac:dyDescent="0.2">
      <c r="A244" s="7"/>
      <c r="B244" s="216"/>
      <c r="C244" s="216"/>
      <c r="D244" s="216"/>
      <c r="E244" s="81"/>
      <c r="F244" s="216"/>
      <c r="G244" s="216"/>
      <c r="H244" s="216"/>
    </row>
    <row r="245" spans="1:11" ht="15.75" hidden="1" x14ac:dyDescent="0.25">
      <c r="A245" s="656" t="s">
        <v>537</v>
      </c>
      <c r="B245" s="656"/>
      <c r="C245" s="656"/>
      <c r="D245" s="656"/>
      <c r="E245" s="656"/>
      <c r="F245" s="656"/>
      <c r="G245" s="656"/>
      <c r="H245" s="656"/>
      <c r="I245" s="656"/>
      <c r="J245" s="656"/>
      <c r="K245" s="656"/>
    </row>
    <row r="246" spans="1:11" s="10" customFormat="1" ht="39" hidden="1" customHeight="1" x14ac:dyDescent="0.2">
      <c r="A246" s="679" t="s">
        <v>136</v>
      </c>
      <c r="B246" s="680"/>
      <c r="C246" s="681"/>
      <c r="D246" s="679" t="s">
        <v>190</v>
      </c>
      <c r="E246" s="680"/>
      <c r="F246" s="680"/>
      <c r="G246" s="681"/>
      <c r="H246" s="679" t="s">
        <v>135</v>
      </c>
      <c r="I246" s="680"/>
      <c r="J246" s="680"/>
      <c r="K246" s="681"/>
    </row>
    <row r="247" spans="1:11" s="54" customFormat="1" ht="12.75" hidden="1" customHeight="1" x14ac:dyDescent="0.2">
      <c r="A247" s="660">
        <v>1</v>
      </c>
      <c r="B247" s="661"/>
      <c r="C247" s="662"/>
      <c r="D247" s="660">
        <v>2</v>
      </c>
      <c r="E247" s="661"/>
      <c r="F247" s="661"/>
      <c r="G247" s="662"/>
      <c r="H247" s="660">
        <v>3</v>
      </c>
      <c r="I247" s="661"/>
      <c r="J247" s="661"/>
      <c r="K247" s="662"/>
    </row>
    <row r="248" spans="1:11" s="9" customFormat="1" ht="14.25" hidden="1" customHeight="1" x14ac:dyDescent="0.2">
      <c r="A248" s="217" t="s">
        <v>391</v>
      </c>
      <c r="B248" s="208"/>
      <c r="C248" s="208"/>
      <c r="D248" s="651">
        <f>SUM(D249:G256)</f>
        <v>0</v>
      </c>
      <c r="E248" s="652"/>
      <c r="F248" s="652"/>
      <c r="G248" s="653"/>
      <c r="H248" s="672">
        <f>SUM(H249:K256)</f>
        <v>0</v>
      </c>
      <c r="I248" s="673"/>
      <c r="J248" s="673"/>
      <c r="K248" s="674"/>
    </row>
    <row r="249" spans="1:11" s="9" customFormat="1" ht="14.25" hidden="1" customHeight="1" x14ac:dyDescent="0.2">
      <c r="A249" s="648" t="s">
        <v>133</v>
      </c>
      <c r="B249" s="649"/>
      <c r="C249" s="650"/>
      <c r="D249" s="651">
        <v>0</v>
      </c>
      <c r="E249" s="652"/>
      <c r="F249" s="652"/>
      <c r="G249" s="653"/>
      <c r="H249" s="672">
        <v>0</v>
      </c>
      <c r="I249" s="673"/>
      <c r="J249" s="673"/>
      <c r="K249" s="674"/>
    </row>
    <row r="250" spans="1:11" s="9" customFormat="1" ht="14.25" hidden="1" customHeight="1" x14ac:dyDescent="0.2">
      <c r="A250" s="648" t="s">
        <v>132</v>
      </c>
      <c r="B250" s="649"/>
      <c r="C250" s="650"/>
      <c r="D250" s="651">
        <v>0</v>
      </c>
      <c r="E250" s="652"/>
      <c r="F250" s="652"/>
      <c r="G250" s="653"/>
      <c r="H250" s="672">
        <v>0</v>
      </c>
      <c r="I250" s="673"/>
      <c r="J250" s="673"/>
      <c r="K250" s="674"/>
    </row>
    <row r="251" spans="1:11" s="9" customFormat="1" ht="14.25" hidden="1" customHeight="1" x14ac:dyDescent="0.2">
      <c r="A251" s="648" t="s">
        <v>131</v>
      </c>
      <c r="B251" s="649"/>
      <c r="C251" s="650"/>
      <c r="D251" s="651">
        <v>0</v>
      </c>
      <c r="E251" s="652"/>
      <c r="F251" s="652"/>
      <c r="G251" s="653"/>
      <c r="H251" s="672">
        <v>0</v>
      </c>
      <c r="I251" s="673"/>
      <c r="J251" s="673"/>
      <c r="K251" s="674"/>
    </row>
    <row r="252" spans="1:11" s="9" customFormat="1" ht="14.25" hidden="1" customHeight="1" x14ac:dyDescent="0.2">
      <c r="A252" s="648" t="s">
        <v>130</v>
      </c>
      <c r="B252" s="649"/>
      <c r="C252" s="650"/>
      <c r="D252" s="651">
        <v>0</v>
      </c>
      <c r="E252" s="652"/>
      <c r="F252" s="652"/>
      <c r="G252" s="653"/>
      <c r="H252" s="672">
        <v>0</v>
      </c>
      <c r="I252" s="673"/>
      <c r="J252" s="673"/>
      <c r="K252" s="674"/>
    </row>
    <row r="253" spans="1:11" s="9" customFormat="1" ht="14.25" hidden="1" customHeight="1" x14ac:dyDescent="0.2">
      <c r="A253" s="648" t="s">
        <v>129</v>
      </c>
      <c r="B253" s="649"/>
      <c r="C253" s="650"/>
      <c r="D253" s="651">
        <v>0</v>
      </c>
      <c r="E253" s="652"/>
      <c r="F253" s="652"/>
      <c r="G253" s="653"/>
      <c r="H253" s="672">
        <v>0</v>
      </c>
      <c r="I253" s="673"/>
      <c r="J253" s="673"/>
      <c r="K253" s="674"/>
    </row>
    <row r="254" spans="1:11" s="9" customFormat="1" ht="14.25" hidden="1" customHeight="1" x14ac:dyDescent="0.2">
      <c r="A254" s="648" t="s">
        <v>128</v>
      </c>
      <c r="B254" s="649"/>
      <c r="C254" s="650"/>
      <c r="D254" s="651">
        <v>0</v>
      </c>
      <c r="E254" s="652"/>
      <c r="F254" s="652"/>
      <c r="G254" s="653"/>
      <c r="H254" s="672">
        <v>0</v>
      </c>
      <c r="I254" s="673"/>
      <c r="J254" s="673"/>
      <c r="K254" s="674"/>
    </row>
    <row r="255" spans="1:11" s="9" customFormat="1" ht="14.25" hidden="1" customHeight="1" x14ac:dyDescent="0.2">
      <c r="A255" s="648" t="s">
        <v>127</v>
      </c>
      <c r="B255" s="649"/>
      <c r="C255" s="650"/>
      <c r="D255" s="651">
        <v>0</v>
      </c>
      <c r="E255" s="652"/>
      <c r="F255" s="652"/>
      <c r="G255" s="653"/>
      <c r="H255" s="672">
        <v>0</v>
      </c>
      <c r="I255" s="673"/>
      <c r="J255" s="673"/>
      <c r="K255" s="674"/>
    </row>
    <row r="256" spans="1:11" s="9" customFormat="1" ht="14.25" hidden="1" customHeight="1" x14ac:dyDescent="0.2">
      <c r="A256" s="648" t="s">
        <v>126</v>
      </c>
      <c r="B256" s="649"/>
      <c r="C256" s="650"/>
      <c r="D256" s="651">
        <v>0</v>
      </c>
      <c r="E256" s="652"/>
      <c r="F256" s="652"/>
      <c r="G256" s="653"/>
      <c r="H256" s="672">
        <v>0</v>
      </c>
      <c r="I256" s="673"/>
      <c r="J256" s="673"/>
      <c r="K256" s="674"/>
    </row>
    <row r="257" spans="1:11" s="9" customFormat="1" ht="14.25" hidden="1" customHeight="1" x14ac:dyDescent="0.2">
      <c r="A257" s="648" t="s">
        <v>125</v>
      </c>
      <c r="B257" s="649"/>
      <c r="C257" s="650"/>
      <c r="D257" s="651">
        <f>'Прил.4_форма-7-ПЛАНдоступ'!D261:G261</f>
        <v>1611.8649999999996</v>
      </c>
      <c r="E257" s="652"/>
      <c r="F257" s="652"/>
      <c r="G257" s="653"/>
      <c r="H257" s="675">
        <f>SUM('Прил.4_форма-6-ФАКТналич.возм'!G275:G286)*1000</f>
        <v>0</v>
      </c>
      <c r="I257" s="676"/>
      <c r="J257" s="676"/>
      <c r="K257" s="677"/>
    </row>
    <row r="258" spans="1:11" s="9" customFormat="1" ht="14.25" hidden="1" customHeight="1" x14ac:dyDescent="0.2">
      <c r="A258" s="645" t="s">
        <v>96</v>
      </c>
      <c r="B258" s="646"/>
      <c r="C258" s="647"/>
      <c r="D258" s="591">
        <f>D257+D248</f>
        <v>1611.8649999999996</v>
      </c>
      <c r="E258" s="592"/>
      <c r="F258" s="592"/>
      <c r="G258" s="593"/>
      <c r="H258" s="682">
        <f>H257+H248</f>
        <v>0</v>
      </c>
      <c r="I258" s="683"/>
      <c r="J258" s="683"/>
      <c r="K258" s="684"/>
    </row>
    <row r="259" spans="1:11" ht="11.25" hidden="1" customHeight="1" x14ac:dyDescent="0.25">
      <c r="C259" s="5"/>
      <c r="D259" s="5"/>
      <c r="E259" s="5"/>
      <c r="F259" s="5"/>
      <c r="G259" s="5"/>
      <c r="H259" s="5"/>
      <c r="I259" s="5"/>
      <c r="J259" s="5"/>
      <c r="K259" s="58" t="s">
        <v>141</v>
      </c>
    </row>
    <row r="260" spans="1:11" s="3" customFormat="1" ht="11.25" hidden="1" customHeight="1" x14ac:dyDescent="0.2">
      <c r="C260" s="2"/>
      <c r="D260" s="2"/>
      <c r="E260" s="2"/>
      <c r="F260" s="2"/>
      <c r="G260" s="2"/>
      <c r="H260" s="2"/>
      <c r="I260" s="2"/>
      <c r="J260" s="2"/>
      <c r="K260" s="59" t="s">
        <v>110</v>
      </c>
    </row>
    <row r="261" spans="1:11" s="3" customFormat="1" ht="11.25" hidden="1" customHeight="1" x14ac:dyDescent="0.2">
      <c r="C261" s="2"/>
      <c r="D261" s="2"/>
      <c r="E261" s="2"/>
      <c r="F261" s="2"/>
      <c r="G261" s="2"/>
      <c r="H261" s="2"/>
      <c r="I261" s="2"/>
      <c r="J261" s="2"/>
      <c r="K261" s="27" t="s">
        <v>140</v>
      </c>
    </row>
    <row r="262" spans="1:11" s="3" customFormat="1" ht="11.25" hidden="1" customHeight="1" x14ac:dyDescent="0.2">
      <c r="C262" s="2"/>
      <c r="D262" s="2"/>
      <c r="E262" s="2"/>
      <c r="F262" s="2"/>
      <c r="G262" s="2"/>
      <c r="H262" s="2"/>
      <c r="I262" s="2"/>
      <c r="J262" s="2"/>
      <c r="K262" s="27"/>
    </row>
    <row r="263" spans="1:11" s="4" customFormat="1" ht="46.5" hidden="1" customHeight="1" x14ac:dyDescent="0.25">
      <c r="A263" s="634" t="s">
        <v>139</v>
      </c>
      <c r="B263" s="634"/>
      <c r="C263" s="634"/>
      <c r="D263" s="634"/>
      <c r="E263" s="634"/>
      <c r="F263" s="634"/>
      <c r="G263" s="634"/>
      <c r="H263" s="634"/>
      <c r="I263" s="634"/>
      <c r="J263" s="634"/>
      <c r="K263" s="634"/>
    </row>
    <row r="264" spans="1:11" s="209" customFormat="1" ht="18.75" hidden="1" x14ac:dyDescent="0.3">
      <c r="A264" s="678" t="s">
        <v>120</v>
      </c>
      <c r="B264" s="678"/>
      <c r="C264" s="678"/>
      <c r="D264" s="678"/>
      <c r="E264" s="678"/>
      <c r="F264" s="678"/>
      <c r="G264" s="678"/>
      <c r="H264" s="678"/>
      <c r="I264" s="56" t="s">
        <v>138</v>
      </c>
      <c r="J264" s="57">
        <v>23</v>
      </c>
      <c r="K264" s="209" t="s">
        <v>137</v>
      </c>
    </row>
    <row r="265" spans="1:11" s="8" customFormat="1" ht="11.25" hidden="1" customHeight="1" x14ac:dyDescent="0.2">
      <c r="A265" s="7"/>
      <c r="B265" s="655" t="s">
        <v>13</v>
      </c>
      <c r="C265" s="655"/>
      <c r="D265" s="655"/>
      <c r="E265" s="655"/>
      <c r="F265" s="655"/>
      <c r="G265" s="655"/>
      <c r="H265" s="655"/>
    </row>
    <row r="266" spans="1:11" s="8" customFormat="1" ht="17.25" hidden="1" customHeight="1" x14ac:dyDescent="0.2">
      <c r="A266" s="7"/>
      <c r="B266" s="213"/>
      <c r="C266" s="213"/>
      <c r="D266" s="213"/>
      <c r="E266" s="81" t="s">
        <v>187</v>
      </c>
      <c r="F266" s="213"/>
      <c r="G266" s="213"/>
      <c r="H266" s="213"/>
    </row>
    <row r="267" spans="1:11" s="8" customFormat="1" ht="17.25" hidden="1" customHeight="1" x14ac:dyDescent="0.2">
      <c r="A267" s="7"/>
      <c r="B267" s="213"/>
      <c r="C267" s="213"/>
      <c r="D267" s="213"/>
      <c r="E267" s="81"/>
      <c r="F267" s="213"/>
      <c r="G267" s="213"/>
      <c r="H267" s="213"/>
    </row>
    <row r="268" spans="1:11" ht="15.75" hidden="1" x14ac:dyDescent="0.25">
      <c r="A268" s="656" t="s">
        <v>538</v>
      </c>
      <c r="B268" s="656"/>
      <c r="C268" s="656"/>
      <c r="D268" s="656"/>
      <c r="E268" s="656"/>
      <c r="F268" s="656"/>
      <c r="G268" s="656"/>
      <c r="H268" s="656"/>
      <c r="I268" s="656"/>
      <c r="J268" s="656"/>
      <c r="K268" s="656"/>
    </row>
    <row r="269" spans="1:11" s="10" customFormat="1" ht="39" hidden="1" customHeight="1" x14ac:dyDescent="0.2">
      <c r="A269" s="679" t="s">
        <v>136</v>
      </c>
      <c r="B269" s="680"/>
      <c r="C269" s="681"/>
      <c r="D269" s="679" t="s">
        <v>190</v>
      </c>
      <c r="E269" s="680"/>
      <c r="F269" s="680"/>
      <c r="G269" s="681"/>
      <c r="H269" s="679" t="s">
        <v>135</v>
      </c>
      <c r="I269" s="680"/>
      <c r="J269" s="680"/>
      <c r="K269" s="681"/>
    </row>
    <row r="270" spans="1:11" s="54" customFormat="1" ht="12.75" hidden="1" customHeight="1" x14ac:dyDescent="0.2">
      <c r="A270" s="660">
        <v>1</v>
      </c>
      <c r="B270" s="661"/>
      <c r="C270" s="662"/>
      <c r="D270" s="660">
        <v>2</v>
      </c>
      <c r="E270" s="661"/>
      <c r="F270" s="661"/>
      <c r="G270" s="662"/>
      <c r="H270" s="660">
        <v>3</v>
      </c>
      <c r="I270" s="661"/>
      <c r="J270" s="661"/>
      <c r="K270" s="662"/>
    </row>
    <row r="271" spans="1:11" s="9" customFormat="1" ht="14.25" hidden="1" customHeight="1" x14ac:dyDescent="0.2">
      <c r="A271" s="217" t="s">
        <v>391</v>
      </c>
      <c r="B271" s="214"/>
      <c r="C271" s="214"/>
      <c r="D271" s="651">
        <f>SUM(D272:G279)</f>
        <v>0</v>
      </c>
      <c r="E271" s="652"/>
      <c r="F271" s="652"/>
      <c r="G271" s="653"/>
      <c r="H271" s="672">
        <f>SUM(H272:K279)</f>
        <v>0</v>
      </c>
      <c r="I271" s="673"/>
      <c r="J271" s="673"/>
      <c r="K271" s="674"/>
    </row>
    <row r="272" spans="1:11" s="9" customFormat="1" ht="14.25" hidden="1" customHeight="1" x14ac:dyDescent="0.2">
      <c r="A272" s="648" t="s">
        <v>133</v>
      </c>
      <c r="B272" s="649"/>
      <c r="C272" s="650"/>
      <c r="D272" s="651">
        <v>0</v>
      </c>
      <c r="E272" s="652"/>
      <c r="F272" s="652"/>
      <c r="G272" s="653"/>
      <c r="H272" s="672">
        <v>0</v>
      </c>
      <c r="I272" s="673"/>
      <c r="J272" s="673"/>
      <c r="K272" s="674"/>
    </row>
    <row r="273" spans="1:11" s="9" customFormat="1" ht="14.25" hidden="1" customHeight="1" x14ac:dyDescent="0.2">
      <c r="A273" s="648" t="s">
        <v>132</v>
      </c>
      <c r="B273" s="649"/>
      <c r="C273" s="650"/>
      <c r="D273" s="651">
        <v>0</v>
      </c>
      <c r="E273" s="652"/>
      <c r="F273" s="652"/>
      <c r="G273" s="653"/>
      <c r="H273" s="672">
        <v>0</v>
      </c>
      <c r="I273" s="673"/>
      <c r="J273" s="673"/>
      <c r="K273" s="674"/>
    </row>
    <row r="274" spans="1:11" s="9" customFormat="1" ht="14.25" hidden="1" customHeight="1" x14ac:dyDescent="0.2">
      <c r="A274" s="648" t="s">
        <v>131</v>
      </c>
      <c r="B274" s="649"/>
      <c r="C274" s="650"/>
      <c r="D274" s="651">
        <v>0</v>
      </c>
      <c r="E274" s="652"/>
      <c r="F274" s="652"/>
      <c r="G274" s="653"/>
      <c r="H274" s="672">
        <v>0</v>
      </c>
      <c r="I274" s="673"/>
      <c r="J274" s="673"/>
      <c r="K274" s="674"/>
    </row>
    <row r="275" spans="1:11" s="9" customFormat="1" ht="14.25" hidden="1" customHeight="1" x14ac:dyDescent="0.2">
      <c r="A275" s="648" t="s">
        <v>130</v>
      </c>
      <c r="B275" s="649"/>
      <c r="C275" s="650"/>
      <c r="D275" s="651">
        <v>0</v>
      </c>
      <c r="E275" s="652"/>
      <c r="F275" s="652"/>
      <c r="G275" s="653"/>
      <c r="H275" s="672">
        <v>0</v>
      </c>
      <c r="I275" s="673"/>
      <c r="J275" s="673"/>
      <c r="K275" s="674"/>
    </row>
    <row r="276" spans="1:11" s="9" customFormat="1" ht="14.25" hidden="1" customHeight="1" x14ac:dyDescent="0.2">
      <c r="A276" s="648" t="s">
        <v>129</v>
      </c>
      <c r="B276" s="649"/>
      <c r="C276" s="650"/>
      <c r="D276" s="651">
        <v>0</v>
      </c>
      <c r="E276" s="652"/>
      <c r="F276" s="652"/>
      <c r="G276" s="653"/>
      <c r="H276" s="672">
        <v>0</v>
      </c>
      <c r="I276" s="673"/>
      <c r="J276" s="673"/>
      <c r="K276" s="674"/>
    </row>
    <row r="277" spans="1:11" s="9" customFormat="1" ht="14.25" hidden="1" customHeight="1" x14ac:dyDescent="0.2">
      <c r="A277" s="648" t="s">
        <v>128</v>
      </c>
      <c r="B277" s="649"/>
      <c r="C277" s="650"/>
      <c r="D277" s="651">
        <v>0</v>
      </c>
      <c r="E277" s="652"/>
      <c r="F277" s="652"/>
      <c r="G277" s="653"/>
      <c r="H277" s="672">
        <v>0</v>
      </c>
      <c r="I277" s="673"/>
      <c r="J277" s="673"/>
      <c r="K277" s="674"/>
    </row>
    <row r="278" spans="1:11" s="9" customFormat="1" ht="14.25" hidden="1" customHeight="1" x14ac:dyDescent="0.2">
      <c r="A278" s="648" t="s">
        <v>127</v>
      </c>
      <c r="B278" s="649"/>
      <c r="C278" s="650"/>
      <c r="D278" s="651">
        <v>0</v>
      </c>
      <c r="E278" s="652"/>
      <c r="F278" s="652"/>
      <c r="G278" s="653"/>
      <c r="H278" s="672">
        <v>0</v>
      </c>
      <c r="I278" s="673"/>
      <c r="J278" s="673"/>
      <c r="K278" s="674"/>
    </row>
    <row r="279" spans="1:11" s="9" customFormat="1" ht="14.25" hidden="1" customHeight="1" x14ac:dyDescent="0.2">
      <c r="A279" s="648" t="s">
        <v>126</v>
      </c>
      <c r="B279" s="649"/>
      <c r="C279" s="650"/>
      <c r="D279" s="651">
        <v>0</v>
      </c>
      <c r="E279" s="652"/>
      <c r="F279" s="652"/>
      <c r="G279" s="653"/>
      <c r="H279" s="672">
        <v>0</v>
      </c>
      <c r="I279" s="673"/>
      <c r="J279" s="673"/>
      <c r="K279" s="674"/>
    </row>
    <row r="280" spans="1:11" s="9" customFormat="1" ht="14.25" hidden="1" customHeight="1" x14ac:dyDescent="0.2">
      <c r="A280" s="648" t="s">
        <v>125</v>
      </c>
      <c r="B280" s="649"/>
      <c r="C280" s="650"/>
      <c r="D280" s="651">
        <f>'Прил.4_форма-7-ПЛАНдоступ'!D285:G285</f>
        <v>1895.578</v>
      </c>
      <c r="E280" s="652"/>
      <c r="F280" s="652"/>
      <c r="G280" s="653"/>
      <c r="H280" s="675">
        <f>SUM('Прил.4_форма-6-ФАКТналич.возм'!G301:G312)*1000</f>
        <v>0</v>
      </c>
      <c r="I280" s="676"/>
      <c r="J280" s="676"/>
      <c r="K280" s="677"/>
    </row>
    <row r="281" spans="1:11" s="9" customFormat="1" ht="14.25" hidden="1" customHeight="1" x14ac:dyDescent="0.2">
      <c r="A281" s="645" t="s">
        <v>96</v>
      </c>
      <c r="B281" s="646"/>
      <c r="C281" s="647"/>
      <c r="D281" s="591">
        <f>D280+D271</f>
        <v>1895.578</v>
      </c>
      <c r="E281" s="592"/>
      <c r="F281" s="592"/>
      <c r="G281" s="593"/>
      <c r="H281" s="669">
        <f>H280+H271</f>
        <v>0</v>
      </c>
      <c r="I281" s="670"/>
      <c r="J281" s="670"/>
      <c r="K281" s="671"/>
    </row>
    <row r="285" spans="1:11" ht="3" customHeight="1" x14ac:dyDescent="0.25"/>
  </sheetData>
  <mergeCells count="504">
    <mergeCell ref="A235:C235"/>
    <mergeCell ref="D235:G235"/>
    <mergeCell ref="H235:K235"/>
    <mergeCell ref="A232:C232"/>
    <mergeCell ref="D232:G232"/>
    <mergeCell ref="H232:K232"/>
    <mergeCell ref="A233:C233"/>
    <mergeCell ref="D233:G233"/>
    <mergeCell ref="H233:K233"/>
    <mergeCell ref="A234:C234"/>
    <mergeCell ref="D234:G234"/>
    <mergeCell ref="H234:K234"/>
    <mergeCell ref="A229:C229"/>
    <mergeCell ref="D229:G229"/>
    <mergeCell ref="H229:K229"/>
    <mergeCell ref="A230:C230"/>
    <mergeCell ref="D230:G230"/>
    <mergeCell ref="H230:K230"/>
    <mergeCell ref="A231:C231"/>
    <mergeCell ref="D231:G231"/>
    <mergeCell ref="H231:K231"/>
    <mergeCell ref="D225:G225"/>
    <mergeCell ref="H225:K225"/>
    <mergeCell ref="A226:C226"/>
    <mergeCell ref="D226:G226"/>
    <mergeCell ref="H226:K226"/>
    <mergeCell ref="A227:C227"/>
    <mergeCell ref="D227:G227"/>
    <mergeCell ref="H227:K227"/>
    <mergeCell ref="A228:C228"/>
    <mergeCell ref="D228:G228"/>
    <mergeCell ref="H228:K228"/>
    <mergeCell ref="A217:K217"/>
    <mergeCell ref="A218:H218"/>
    <mergeCell ref="B219:H219"/>
    <mergeCell ref="A222:K222"/>
    <mergeCell ref="A223:C223"/>
    <mergeCell ref="D223:G223"/>
    <mergeCell ref="H223:K223"/>
    <mergeCell ref="A224:C224"/>
    <mergeCell ref="D224:G224"/>
    <mergeCell ref="H224:K224"/>
    <mergeCell ref="A6:K6"/>
    <mergeCell ref="A7:H7"/>
    <mergeCell ref="B8:H8"/>
    <mergeCell ref="A102:K102"/>
    <mergeCell ref="A103:H103"/>
    <mergeCell ref="B104:H104"/>
    <mergeCell ref="A78:K78"/>
    <mergeCell ref="A79:H79"/>
    <mergeCell ref="B80:H80"/>
    <mergeCell ref="A54:K54"/>
    <mergeCell ref="A55:H55"/>
    <mergeCell ref="B56:H56"/>
    <mergeCell ref="A95:C95"/>
    <mergeCell ref="D95:G95"/>
    <mergeCell ref="H95:K95"/>
    <mergeCell ref="A91:C91"/>
    <mergeCell ref="D91:G91"/>
    <mergeCell ref="H91:K91"/>
    <mergeCell ref="A92:C92"/>
    <mergeCell ref="D92:G92"/>
    <mergeCell ref="H92:K92"/>
    <mergeCell ref="A89:C89"/>
    <mergeCell ref="D89:G89"/>
    <mergeCell ref="H89:K89"/>
    <mergeCell ref="A119:C119"/>
    <mergeCell ref="D119:G119"/>
    <mergeCell ref="H119:K119"/>
    <mergeCell ref="A120:C120"/>
    <mergeCell ref="D120:G120"/>
    <mergeCell ref="H120:K120"/>
    <mergeCell ref="A117:C117"/>
    <mergeCell ref="D117:G117"/>
    <mergeCell ref="H117:K117"/>
    <mergeCell ref="A118:C118"/>
    <mergeCell ref="D118:G118"/>
    <mergeCell ref="H118:K118"/>
    <mergeCell ref="A165:C165"/>
    <mergeCell ref="D165:G165"/>
    <mergeCell ref="H165:K165"/>
    <mergeCell ref="A166:C166"/>
    <mergeCell ref="D166:G166"/>
    <mergeCell ref="H166:K166"/>
    <mergeCell ref="A163:C163"/>
    <mergeCell ref="D163:G163"/>
    <mergeCell ref="H163:K163"/>
    <mergeCell ref="A164:C164"/>
    <mergeCell ref="D164:G164"/>
    <mergeCell ref="H164:K164"/>
    <mergeCell ref="A161:C161"/>
    <mergeCell ref="D161:G161"/>
    <mergeCell ref="H161:K161"/>
    <mergeCell ref="A162:C162"/>
    <mergeCell ref="D162:G162"/>
    <mergeCell ref="H162:K162"/>
    <mergeCell ref="A159:C159"/>
    <mergeCell ref="D159:G159"/>
    <mergeCell ref="H159:K159"/>
    <mergeCell ref="A160:C160"/>
    <mergeCell ref="D160:G160"/>
    <mergeCell ref="H160:K160"/>
    <mergeCell ref="D156:G156"/>
    <mergeCell ref="H156:K156"/>
    <mergeCell ref="A157:C157"/>
    <mergeCell ref="D157:G157"/>
    <mergeCell ref="H157:K157"/>
    <mergeCell ref="A158:C158"/>
    <mergeCell ref="D158:G158"/>
    <mergeCell ref="H158:K158"/>
    <mergeCell ref="A153:K153"/>
    <mergeCell ref="A154:C154"/>
    <mergeCell ref="D154:G154"/>
    <mergeCell ref="H154:K154"/>
    <mergeCell ref="A155:C155"/>
    <mergeCell ref="D155:G155"/>
    <mergeCell ref="H155:K155"/>
    <mergeCell ref="A115:C115"/>
    <mergeCell ref="D115:G115"/>
    <mergeCell ref="H115:K115"/>
    <mergeCell ref="A116:C116"/>
    <mergeCell ref="D116:G116"/>
    <mergeCell ref="H116:K116"/>
    <mergeCell ref="A113:C113"/>
    <mergeCell ref="D113:G113"/>
    <mergeCell ref="H113:K113"/>
    <mergeCell ref="A114:C114"/>
    <mergeCell ref="D114:G114"/>
    <mergeCell ref="H114:K114"/>
    <mergeCell ref="D110:G110"/>
    <mergeCell ref="H110:K110"/>
    <mergeCell ref="A111:C111"/>
    <mergeCell ref="D111:G111"/>
    <mergeCell ref="H111:K111"/>
    <mergeCell ref="A112:C112"/>
    <mergeCell ref="D112:G112"/>
    <mergeCell ref="H112:K112"/>
    <mergeCell ref="A107:K107"/>
    <mergeCell ref="A108:C108"/>
    <mergeCell ref="D108:G108"/>
    <mergeCell ref="H108:K108"/>
    <mergeCell ref="A109:C109"/>
    <mergeCell ref="D109:G109"/>
    <mergeCell ref="H109:K109"/>
    <mergeCell ref="A90:C90"/>
    <mergeCell ref="D90:G90"/>
    <mergeCell ref="H90:K90"/>
    <mergeCell ref="D86:G86"/>
    <mergeCell ref="H86:K86"/>
    <mergeCell ref="A96:C96"/>
    <mergeCell ref="D96:G96"/>
    <mergeCell ref="H96:K96"/>
    <mergeCell ref="A93:C93"/>
    <mergeCell ref="D93:G93"/>
    <mergeCell ref="H93:K93"/>
    <mergeCell ref="A94:C94"/>
    <mergeCell ref="D94:G94"/>
    <mergeCell ref="H94:K94"/>
    <mergeCell ref="A87:C87"/>
    <mergeCell ref="D87:G87"/>
    <mergeCell ref="H87:K87"/>
    <mergeCell ref="A88:C88"/>
    <mergeCell ref="D88:G88"/>
    <mergeCell ref="H88:K88"/>
    <mergeCell ref="A43:C43"/>
    <mergeCell ref="A83:K83"/>
    <mergeCell ref="A84:C84"/>
    <mergeCell ref="D84:G84"/>
    <mergeCell ref="H84:K84"/>
    <mergeCell ref="A85:C85"/>
    <mergeCell ref="D85:G85"/>
    <mergeCell ref="H85:K85"/>
    <mergeCell ref="D66:G66"/>
    <mergeCell ref="H66:K66"/>
    <mergeCell ref="A71:C71"/>
    <mergeCell ref="D71:G71"/>
    <mergeCell ref="H71:K71"/>
    <mergeCell ref="A72:C72"/>
    <mergeCell ref="D72:G72"/>
    <mergeCell ref="H72:K72"/>
    <mergeCell ref="A69:C69"/>
    <mergeCell ref="D69:G69"/>
    <mergeCell ref="H69:K69"/>
    <mergeCell ref="A70:C70"/>
    <mergeCell ref="D70:G70"/>
    <mergeCell ref="H70:K70"/>
    <mergeCell ref="A67:C67"/>
    <mergeCell ref="D67:G67"/>
    <mergeCell ref="A68:C68"/>
    <mergeCell ref="D68:G68"/>
    <mergeCell ref="H68:K68"/>
    <mergeCell ref="A65:C65"/>
    <mergeCell ref="D65:G65"/>
    <mergeCell ref="H65:K65"/>
    <mergeCell ref="A66:C66"/>
    <mergeCell ref="H61:K61"/>
    <mergeCell ref="A46:C46"/>
    <mergeCell ref="D46:G46"/>
    <mergeCell ref="H46:K46"/>
    <mergeCell ref="A64:C64"/>
    <mergeCell ref="D64:G64"/>
    <mergeCell ref="H64:K64"/>
    <mergeCell ref="A48:C48"/>
    <mergeCell ref="D48:G48"/>
    <mergeCell ref="H48:K48"/>
    <mergeCell ref="A47:C47"/>
    <mergeCell ref="D47:G47"/>
    <mergeCell ref="H47:K47"/>
    <mergeCell ref="H67:K67"/>
    <mergeCell ref="D43:G43"/>
    <mergeCell ref="H43:K43"/>
    <mergeCell ref="D39:G39"/>
    <mergeCell ref="H39:K39"/>
    <mergeCell ref="D62:G62"/>
    <mergeCell ref="H62:K62"/>
    <mergeCell ref="A63:C63"/>
    <mergeCell ref="D63:G63"/>
    <mergeCell ref="H63:K63"/>
    <mergeCell ref="A40:C40"/>
    <mergeCell ref="D40:G40"/>
    <mergeCell ref="H40:K40"/>
    <mergeCell ref="A41:C41"/>
    <mergeCell ref="D41:G41"/>
    <mergeCell ref="H41:K41"/>
    <mergeCell ref="A44:C44"/>
    <mergeCell ref="D44:G44"/>
    <mergeCell ref="H44:K44"/>
    <mergeCell ref="A45:C45"/>
    <mergeCell ref="D45:G45"/>
    <mergeCell ref="H45:K45"/>
    <mergeCell ref="A42:C42"/>
    <mergeCell ref="D42:G42"/>
    <mergeCell ref="H42:K42"/>
    <mergeCell ref="A24:C24"/>
    <mergeCell ref="D24:G24"/>
    <mergeCell ref="H24:K24"/>
    <mergeCell ref="A35:K35"/>
    <mergeCell ref="A36:C36"/>
    <mergeCell ref="D36:G36"/>
    <mergeCell ref="H36:K36"/>
    <mergeCell ref="A37:C37"/>
    <mergeCell ref="D37:G37"/>
    <mergeCell ref="H37:K37"/>
    <mergeCell ref="A30:K30"/>
    <mergeCell ref="A31:H31"/>
    <mergeCell ref="B32:H32"/>
    <mergeCell ref="A22:C22"/>
    <mergeCell ref="D22:G22"/>
    <mergeCell ref="H22:K22"/>
    <mergeCell ref="A23:C23"/>
    <mergeCell ref="D23:G23"/>
    <mergeCell ref="H23:K23"/>
    <mergeCell ref="A20:C20"/>
    <mergeCell ref="D20:G20"/>
    <mergeCell ref="H20:K20"/>
    <mergeCell ref="A21:C21"/>
    <mergeCell ref="D21:G21"/>
    <mergeCell ref="H21:K21"/>
    <mergeCell ref="A18:C18"/>
    <mergeCell ref="D18:G18"/>
    <mergeCell ref="H18:K18"/>
    <mergeCell ref="A19:C19"/>
    <mergeCell ref="D19:G19"/>
    <mergeCell ref="H19:K19"/>
    <mergeCell ref="A16:C16"/>
    <mergeCell ref="D16:G16"/>
    <mergeCell ref="H16:K16"/>
    <mergeCell ref="A17:C17"/>
    <mergeCell ref="D17:G17"/>
    <mergeCell ref="H17:K17"/>
    <mergeCell ref="A13:C13"/>
    <mergeCell ref="D13:G13"/>
    <mergeCell ref="H13:K13"/>
    <mergeCell ref="D14:G14"/>
    <mergeCell ref="H14:K14"/>
    <mergeCell ref="A15:C15"/>
    <mergeCell ref="D15:G15"/>
    <mergeCell ref="H15:K15"/>
    <mergeCell ref="A148:K148"/>
    <mergeCell ref="H132:K132"/>
    <mergeCell ref="D133:G133"/>
    <mergeCell ref="H133:K133"/>
    <mergeCell ref="A134:C134"/>
    <mergeCell ref="D134:G134"/>
    <mergeCell ref="H134:K134"/>
    <mergeCell ref="A135:C135"/>
    <mergeCell ref="D135:G135"/>
    <mergeCell ref="H135:K135"/>
    <mergeCell ref="A136:C136"/>
    <mergeCell ref="D136:G136"/>
    <mergeCell ref="H136:K136"/>
    <mergeCell ref="A137:C137"/>
    <mergeCell ref="D137:G137"/>
    <mergeCell ref="H137:K137"/>
    <mergeCell ref="A149:H149"/>
    <mergeCell ref="B150:H150"/>
    <mergeCell ref="A11:K11"/>
    <mergeCell ref="A12:C12"/>
    <mergeCell ref="D12:G12"/>
    <mergeCell ref="H12:K12"/>
    <mergeCell ref="D38:G38"/>
    <mergeCell ref="H38:K38"/>
    <mergeCell ref="A39:C39"/>
    <mergeCell ref="A59:K59"/>
    <mergeCell ref="A60:C60"/>
    <mergeCell ref="D60:G60"/>
    <mergeCell ref="H60:K60"/>
    <mergeCell ref="A61:C61"/>
    <mergeCell ref="D61:G61"/>
    <mergeCell ref="A125:K125"/>
    <mergeCell ref="A126:H126"/>
    <mergeCell ref="B127:H127"/>
    <mergeCell ref="A130:K130"/>
    <mergeCell ref="A131:C131"/>
    <mergeCell ref="D131:G131"/>
    <mergeCell ref="H131:K131"/>
    <mergeCell ref="A132:C132"/>
    <mergeCell ref="D132:G132"/>
    <mergeCell ref="A138:C138"/>
    <mergeCell ref="D138:G138"/>
    <mergeCell ref="H138:K138"/>
    <mergeCell ref="A139:C139"/>
    <mergeCell ref="D139:G139"/>
    <mergeCell ref="H139:K139"/>
    <mergeCell ref="A143:C143"/>
    <mergeCell ref="D143:G143"/>
    <mergeCell ref="H143:K143"/>
    <mergeCell ref="A140:C140"/>
    <mergeCell ref="D140:G140"/>
    <mergeCell ref="H140:K140"/>
    <mergeCell ref="A141:C141"/>
    <mergeCell ref="D141:G141"/>
    <mergeCell ref="H141:K141"/>
    <mergeCell ref="A142:C142"/>
    <mergeCell ref="D142:G142"/>
    <mergeCell ref="H142:K142"/>
    <mergeCell ref="A171:K171"/>
    <mergeCell ref="A172:H172"/>
    <mergeCell ref="B173:H173"/>
    <mergeCell ref="A176:K176"/>
    <mergeCell ref="A177:C177"/>
    <mergeCell ref="D177:G177"/>
    <mergeCell ref="H177:K177"/>
    <mergeCell ref="A178:C178"/>
    <mergeCell ref="D178:G178"/>
    <mergeCell ref="H178:K178"/>
    <mergeCell ref="D179:G179"/>
    <mergeCell ref="H179:K179"/>
    <mergeCell ref="A180:C180"/>
    <mergeCell ref="D180:G180"/>
    <mergeCell ref="H180:K180"/>
    <mergeCell ref="A181:C181"/>
    <mergeCell ref="D181:G181"/>
    <mergeCell ref="H181:K181"/>
    <mergeCell ref="A182:C182"/>
    <mergeCell ref="D182:G182"/>
    <mergeCell ref="H182:K182"/>
    <mergeCell ref="A183:C183"/>
    <mergeCell ref="D183:G183"/>
    <mergeCell ref="H183:K183"/>
    <mergeCell ref="A184:C184"/>
    <mergeCell ref="D184:G184"/>
    <mergeCell ref="H184:K184"/>
    <mergeCell ref="A185:C185"/>
    <mergeCell ref="D185:G185"/>
    <mergeCell ref="H185:K185"/>
    <mergeCell ref="A189:C189"/>
    <mergeCell ref="D189:G189"/>
    <mergeCell ref="H189:K189"/>
    <mergeCell ref="A186:C186"/>
    <mergeCell ref="D186:G186"/>
    <mergeCell ref="H186:K186"/>
    <mergeCell ref="A187:C187"/>
    <mergeCell ref="D187:G187"/>
    <mergeCell ref="H187:K187"/>
    <mergeCell ref="A188:C188"/>
    <mergeCell ref="D188:G188"/>
    <mergeCell ref="H188:K188"/>
    <mergeCell ref="A194:K194"/>
    <mergeCell ref="A195:H195"/>
    <mergeCell ref="B196:H196"/>
    <mergeCell ref="A199:K199"/>
    <mergeCell ref="A200:C200"/>
    <mergeCell ref="D200:G200"/>
    <mergeCell ref="H200:K200"/>
    <mergeCell ref="A201:C201"/>
    <mergeCell ref="D201:G201"/>
    <mergeCell ref="H201:K201"/>
    <mergeCell ref="D202:G202"/>
    <mergeCell ref="H202:K202"/>
    <mergeCell ref="A203:C203"/>
    <mergeCell ref="D203:G203"/>
    <mergeCell ref="H203:K203"/>
    <mergeCell ref="A204:C204"/>
    <mergeCell ref="D204:G204"/>
    <mergeCell ref="H204:K204"/>
    <mergeCell ref="A205:C205"/>
    <mergeCell ref="D205:G205"/>
    <mergeCell ref="H205:K205"/>
    <mergeCell ref="A206:C206"/>
    <mergeCell ref="D206:G206"/>
    <mergeCell ref="H206:K206"/>
    <mergeCell ref="A207:C207"/>
    <mergeCell ref="D207:G207"/>
    <mergeCell ref="H207:K207"/>
    <mergeCell ref="A208:C208"/>
    <mergeCell ref="D208:G208"/>
    <mergeCell ref="H208:K208"/>
    <mergeCell ref="A212:C212"/>
    <mergeCell ref="D212:G212"/>
    <mergeCell ref="H212:K212"/>
    <mergeCell ref="A209:C209"/>
    <mergeCell ref="D209:G209"/>
    <mergeCell ref="H209:K209"/>
    <mergeCell ref="A210:C210"/>
    <mergeCell ref="D210:G210"/>
    <mergeCell ref="H210:K210"/>
    <mergeCell ref="A211:C211"/>
    <mergeCell ref="D211:G211"/>
    <mergeCell ref="H211:K211"/>
    <mergeCell ref="A240:K240"/>
    <mergeCell ref="A241:H241"/>
    <mergeCell ref="B242:H242"/>
    <mergeCell ref="A245:K245"/>
    <mergeCell ref="A246:C246"/>
    <mergeCell ref="D246:G246"/>
    <mergeCell ref="H246:K246"/>
    <mergeCell ref="A247:C247"/>
    <mergeCell ref="D247:G247"/>
    <mergeCell ref="H247:K247"/>
    <mergeCell ref="D248:G248"/>
    <mergeCell ref="H248:K248"/>
    <mergeCell ref="A249:C249"/>
    <mergeCell ref="D249:G249"/>
    <mergeCell ref="H249:K249"/>
    <mergeCell ref="A250:C250"/>
    <mergeCell ref="D250:G250"/>
    <mergeCell ref="H250:K250"/>
    <mergeCell ref="A251:C251"/>
    <mergeCell ref="D251:G251"/>
    <mergeCell ref="H251:K251"/>
    <mergeCell ref="A252:C252"/>
    <mergeCell ref="D252:G252"/>
    <mergeCell ref="H252:K252"/>
    <mergeCell ref="A253:C253"/>
    <mergeCell ref="D253:G253"/>
    <mergeCell ref="H253:K253"/>
    <mergeCell ref="A254:C254"/>
    <mergeCell ref="D254:G254"/>
    <mergeCell ref="H254:K254"/>
    <mergeCell ref="A258:C258"/>
    <mergeCell ref="D258:G258"/>
    <mergeCell ref="H258:K258"/>
    <mergeCell ref="A255:C255"/>
    <mergeCell ref="D255:G255"/>
    <mergeCell ref="H255:K255"/>
    <mergeCell ref="A256:C256"/>
    <mergeCell ref="D256:G256"/>
    <mergeCell ref="H256:K256"/>
    <mergeCell ref="A257:C257"/>
    <mergeCell ref="D257:G257"/>
    <mergeCell ref="H257:K257"/>
    <mergeCell ref="A263:K263"/>
    <mergeCell ref="A264:H264"/>
    <mergeCell ref="B265:H265"/>
    <mergeCell ref="A268:K268"/>
    <mergeCell ref="A269:C269"/>
    <mergeCell ref="D269:G269"/>
    <mergeCell ref="H269:K269"/>
    <mergeCell ref="A270:C270"/>
    <mergeCell ref="D270:G270"/>
    <mergeCell ref="H270:K270"/>
    <mergeCell ref="D271:G271"/>
    <mergeCell ref="H271:K271"/>
    <mergeCell ref="A272:C272"/>
    <mergeCell ref="D272:G272"/>
    <mergeCell ref="H272:K272"/>
    <mergeCell ref="A273:C273"/>
    <mergeCell ref="D273:G273"/>
    <mergeCell ref="H273:K273"/>
    <mergeCell ref="A274:C274"/>
    <mergeCell ref="D274:G274"/>
    <mergeCell ref="H274:K274"/>
    <mergeCell ref="A275:C275"/>
    <mergeCell ref="D275:G275"/>
    <mergeCell ref="H275:K275"/>
    <mergeCell ref="A276:C276"/>
    <mergeCell ref="D276:G276"/>
    <mergeCell ref="H276:K276"/>
    <mergeCell ref="A277:C277"/>
    <mergeCell ref="D277:G277"/>
    <mergeCell ref="H277:K277"/>
    <mergeCell ref="A281:C281"/>
    <mergeCell ref="D281:G281"/>
    <mergeCell ref="H281:K281"/>
    <mergeCell ref="A278:C278"/>
    <mergeCell ref="D278:G278"/>
    <mergeCell ref="H278:K278"/>
    <mergeCell ref="A279:C279"/>
    <mergeCell ref="D279:G279"/>
    <mergeCell ref="H279:K279"/>
    <mergeCell ref="A280:C280"/>
    <mergeCell ref="D280:G280"/>
    <mergeCell ref="H280:K280"/>
  </mergeCells>
  <pageMargins left="0.78740157480314965" right="0.11811023622047245" top="0.98425196850393704" bottom="0.39370078740157483" header="0.19685039370078741" footer="0.19685039370078741"/>
  <pageSetup paperSize="9" scale="97" orientation="portrait" r:id="rId1"/>
  <headerFooter alignWithMargins="0"/>
  <rowBreaks count="6" manualBreakCount="6">
    <brk id="1" max="10" man="1"/>
    <brk id="48" max="11" man="1"/>
    <brk id="96" max="11" man="1"/>
    <brk id="143" max="11" man="1"/>
    <brk id="189" max="11" man="1"/>
    <brk id="235" max="11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A70"/>
  <sheetViews>
    <sheetView view="pageBreakPreview" topLeftCell="A13" zoomScaleNormal="100" zoomScaleSheetLayoutView="100" workbookViewId="0">
      <selection activeCell="D23" sqref="D23"/>
    </sheetView>
  </sheetViews>
  <sheetFormatPr defaultColWidth="10.140625" defaultRowHeight="15" x14ac:dyDescent="0.25"/>
  <cols>
    <col min="1" max="1" width="26.42578125" style="40" customWidth="1"/>
    <col min="2" max="2" width="17.42578125" style="40" customWidth="1"/>
    <col min="3" max="3" width="18.85546875" style="40" customWidth="1"/>
    <col min="4" max="4" width="21.28515625" style="40" customWidth="1"/>
    <col min="5" max="5" width="26.28515625" style="40" customWidth="1"/>
    <col min="6" max="6" width="21.140625" style="40" customWidth="1"/>
    <col min="7" max="7" width="18.42578125" style="40" customWidth="1"/>
    <col min="8" max="8" width="2" style="40" customWidth="1"/>
    <col min="9" max="16384" width="10.140625" style="40"/>
  </cols>
  <sheetData>
    <row r="1" spans="1:157" s="41" customFormat="1" ht="12.75" x14ac:dyDescent="0.2">
      <c r="G1" s="49" t="s">
        <v>124</v>
      </c>
    </row>
    <row r="2" spans="1:157" s="41" customFormat="1" ht="12.75" customHeight="1" x14ac:dyDescent="0.2">
      <c r="G2" s="48" t="s">
        <v>110</v>
      </c>
    </row>
    <row r="3" spans="1:157" x14ac:dyDescent="0.25">
      <c r="G3" s="47" t="s">
        <v>1</v>
      </c>
    </row>
    <row r="4" spans="1:157" s="45" customFormat="1" ht="48.75" customHeight="1" x14ac:dyDescent="0.25">
      <c r="A4" s="694" t="s">
        <v>109</v>
      </c>
      <c r="B4" s="694"/>
      <c r="C4" s="694"/>
      <c r="D4" s="694"/>
      <c r="E4" s="694"/>
      <c r="F4" s="694"/>
      <c r="G4" s="694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</row>
    <row r="5" spans="1:157" s="45" customFormat="1" ht="36" customHeight="1" x14ac:dyDescent="0.25">
      <c r="B5" s="695" t="s">
        <v>119</v>
      </c>
      <c r="C5" s="695"/>
      <c r="D5" s="695"/>
      <c r="E5" s="695"/>
      <c r="F5" s="695"/>
      <c r="G5" s="51"/>
      <c r="H5" s="50"/>
      <c r="I5" s="50"/>
      <c r="J5" s="50"/>
      <c r="K5" s="50"/>
      <c r="L5" s="50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</row>
    <row r="6" spans="1:157" s="44" customFormat="1" ht="11.25" x14ac:dyDescent="0.2">
      <c r="F6" s="696"/>
      <c r="G6" s="696"/>
    </row>
    <row r="7" spans="1:157" s="5" customFormat="1" ht="15" customHeight="1" x14ac:dyDescent="0.25">
      <c r="A7" s="697" t="s">
        <v>117</v>
      </c>
      <c r="B7" s="697"/>
      <c r="C7" s="697"/>
      <c r="D7" s="697"/>
      <c r="E7" s="43"/>
      <c r="H7" s="43"/>
      <c r="I7" s="43"/>
      <c r="J7" s="43"/>
      <c r="K7" s="43"/>
      <c r="L7" s="43"/>
      <c r="M7" s="43"/>
    </row>
    <row r="8" spans="1:157" s="93" customFormat="1" ht="15.75" x14ac:dyDescent="0.25">
      <c r="B8" s="585"/>
      <c r="C8" s="585"/>
      <c r="D8" s="585"/>
      <c r="G8" s="254" t="s">
        <v>542</v>
      </c>
      <c r="H8" s="241"/>
      <c r="I8" s="241"/>
      <c r="J8" s="241"/>
      <c r="K8" s="241"/>
      <c r="L8" s="241"/>
      <c r="M8" s="241"/>
      <c r="N8" s="241"/>
      <c r="O8" s="241"/>
      <c r="P8" s="241"/>
      <c r="Q8" s="241"/>
    </row>
    <row r="9" spans="1:157" s="41" customFormat="1" ht="20.25" customHeight="1" x14ac:dyDescent="0.2">
      <c r="A9" s="693" t="s">
        <v>122</v>
      </c>
      <c r="B9" s="693" t="s">
        <v>116</v>
      </c>
      <c r="C9" s="693" t="s">
        <v>115</v>
      </c>
      <c r="D9" s="693" t="s">
        <v>118</v>
      </c>
      <c r="E9" s="693"/>
      <c r="F9" s="693" t="s">
        <v>112</v>
      </c>
      <c r="G9" s="693" t="s">
        <v>111</v>
      </c>
    </row>
    <row r="10" spans="1:157" s="41" customFormat="1" ht="36" customHeight="1" x14ac:dyDescent="0.2">
      <c r="A10" s="693"/>
      <c r="B10" s="693"/>
      <c r="C10" s="693"/>
      <c r="D10" s="242" t="s">
        <v>114</v>
      </c>
      <c r="E10" s="242" t="s">
        <v>113</v>
      </c>
      <c r="F10" s="693"/>
      <c r="G10" s="693"/>
    </row>
    <row r="11" spans="1:157" s="44" customFormat="1" ht="11.25" x14ac:dyDescent="0.2">
      <c r="A11" s="125" t="s">
        <v>4</v>
      </c>
      <c r="B11" s="125" t="s">
        <v>5</v>
      </c>
      <c r="C11" s="125" t="s">
        <v>6</v>
      </c>
      <c r="D11" s="125" t="s">
        <v>7</v>
      </c>
      <c r="E11" s="125" t="s">
        <v>51</v>
      </c>
      <c r="F11" s="125" t="s">
        <v>52</v>
      </c>
      <c r="G11" s="125" t="s">
        <v>53</v>
      </c>
    </row>
    <row r="12" spans="1:157" s="41" customFormat="1" ht="50.25" customHeight="1" x14ac:dyDescent="0.2">
      <c r="A12" s="52" t="s">
        <v>123</v>
      </c>
      <c r="B12" s="126" t="s">
        <v>467</v>
      </c>
      <c r="C12" s="126" t="s">
        <v>164</v>
      </c>
      <c r="D12" s="126" t="s">
        <v>164</v>
      </c>
      <c r="E12" s="126" t="s">
        <v>164</v>
      </c>
      <c r="F12" s="126" t="s">
        <v>164</v>
      </c>
      <c r="G12" s="126" t="s">
        <v>164</v>
      </c>
    </row>
    <row r="13" spans="1:157" s="41" customFormat="1" ht="30" customHeight="1" x14ac:dyDescent="0.2">
      <c r="A13" s="261"/>
      <c r="B13" s="262"/>
      <c r="C13" s="262"/>
      <c r="D13" s="262"/>
      <c r="E13" s="262"/>
      <c r="F13" s="262"/>
      <c r="G13" s="262"/>
    </row>
    <row r="14" spans="1:157" s="41" customFormat="1" ht="12.75" x14ac:dyDescent="0.2">
      <c r="G14" s="49" t="s">
        <v>124</v>
      </c>
    </row>
    <row r="15" spans="1:157" s="41" customFormat="1" ht="12.75" customHeight="1" x14ac:dyDescent="0.2">
      <c r="G15" s="48" t="s">
        <v>110</v>
      </c>
    </row>
    <row r="16" spans="1:157" x14ac:dyDescent="0.25">
      <c r="G16" s="47" t="s">
        <v>1</v>
      </c>
    </row>
    <row r="17" spans="1:157" s="45" customFormat="1" ht="48.75" customHeight="1" x14ac:dyDescent="0.25">
      <c r="A17" s="694" t="s">
        <v>109</v>
      </c>
      <c r="B17" s="694"/>
      <c r="C17" s="694"/>
      <c r="D17" s="694"/>
      <c r="E17" s="694"/>
      <c r="F17" s="694"/>
      <c r="G17" s="694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6"/>
      <c r="CR17" s="46"/>
      <c r="CS17" s="46"/>
      <c r="CT17" s="46"/>
      <c r="CU17" s="46"/>
      <c r="CV17" s="46"/>
      <c r="CW17" s="46"/>
      <c r="CX17" s="46"/>
      <c r="CY17" s="46"/>
      <c r="CZ17" s="46"/>
      <c r="DA17" s="46"/>
      <c r="DB17" s="46"/>
      <c r="DC17" s="46"/>
      <c r="DD17" s="46"/>
      <c r="DE17" s="46"/>
      <c r="DF17" s="46"/>
      <c r="DG17" s="46"/>
      <c r="DH17" s="46"/>
      <c r="DI17" s="46"/>
      <c r="DJ17" s="46"/>
      <c r="DK17" s="46"/>
      <c r="DL17" s="46"/>
      <c r="DM17" s="46"/>
      <c r="DN17" s="46"/>
      <c r="DO17" s="46"/>
      <c r="DP17" s="46"/>
      <c r="DQ17" s="46"/>
      <c r="DR17" s="46"/>
      <c r="DS17" s="46"/>
      <c r="DT17" s="46"/>
      <c r="DU17" s="46"/>
      <c r="DV17" s="46"/>
      <c r="DW17" s="46"/>
      <c r="DX17" s="46"/>
      <c r="DY17" s="46"/>
      <c r="DZ17" s="46"/>
      <c r="EA17" s="46"/>
      <c r="EB17" s="46"/>
      <c r="EC17" s="46"/>
      <c r="ED17" s="46"/>
      <c r="EE17" s="46"/>
      <c r="EF17" s="46"/>
      <c r="EG17" s="46"/>
      <c r="EH17" s="46"/>
      <c r="EI17" s="46"/>
      <c r="EJ17" s="46"/>
      <c r="EK17" s="46"/>
      <c r="EL17" s="46"/>
      <c r="EM17" s="46"/>
      <c r="EN17" s="46"/>
      <c r="EO17" s="46"/>
      <c r="EP17" s="46"/>
      <c r="EQ17" s="46"/>
      <c r="ER17" s="46"/>
      <c r="ES17" s="46"/>
      <c r="ET17" s="46"/>
      <c r="EU17" s="46"/>
      <c r="EV17" s="46"/>
      <c r="EW17" s="46"/>
      <c r="EX17" s="46"/>
      <c r="EY17" s="46"/>
      <c r="EZ17" s="46"/>
      <c r="FA17" s="46"/>
    </row>
    <row r="18" spans="1:157" s="45" customFormat="1" ht="36" customHeight="1" x14ac:dyDescent="0.25">
      <c r="B18" s="695" t="s">
        <v>119</v>
      </c>
      <c r="C18" s="695"/>
      <c r="D18" s="695"/>
      <c r="E18" s="695"/>
      <c r="F18" s="695"/>
      <c r="G18" s="51"/>
      <c r="H18" s="50"/>
      <c r="I18" s="50"/>
      <c r="J18" s="50"/>
      <c r="K18" s="50"/>
      <c r="L18" s="50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6"/>
      <c r="CR18" s="46"/>
      <c r="CS18" s="46"/>
      <c r="CT18" s="46"/>
      <c r="CU18" s="46"/>
      <c r="CV18" s="46"/>
      <c r="CW18" s="46"/>
      <c r="CX18" s="46"/>
      <c r="CY18" s="46"/>
      <c r="CZ18" s="46"/>
      <c r="DA18" s="46"/>
      <c r="DB18" s="46"/>
      <c r="DC18" s="46"/>
      <c r="DD18" s="46"/>
      <c r="DE18" s="46"/>
      <c r="DF18" s="46"/>
      <c r="DG18" s="46"/>
      <c r="DH18" s="46"/>
      <c r="DI18" s="46"/>
      <c r="DJ18" s="46"/>
      <c r="DK18" s="46"/>
      <c r="DL18" s="46"/>
      <c r="DM18" s="46"/>
      <c r="DN18" s="46"/>
      <c r="DO18" s="46"/>
      <c r="DP18" s="46"/>
      <c r="DQ18" s="46"/>
      <c r="DR18" s="46"/>
      <c r="DS18" s="46"/>
      <c r="DT18" s="46"/>
      <c r="DU18" s="46"/>
      <c r="DV18" s="46"/>
      <c r="DW18" s="46"/>
      <c r="DX18" s="46"/>
      <c r="DY18" s="46"/>
      <c r="DZ18" s="46"/>
      <c r="EA18" s="46"/>
      <c r="EB18" s="46"/>
      <c r="EC18" s="46"/>
      <c r="ED18" s="46"/>
      <c r="EE18" s="46"/>
      <c r="EF18" s="46"/>
      <c r="EG18" s="46"/>
      <c r="EH18" s="46"/>
      <c r="EI18" s="46"/>
      <c r="EJ18" s="46"/>
      <c r="EK18" s="46"/>
      <c r="EL18" s="46"/>
      <c r="EM18" s="46"/>
      <c r="EN18" s="46"/>
      <c r="EO18" s="46"/>
      <c r="EP18" s="46"/>
      <c r="EQ18" s="46"/>
      <c r="ER18" s="46"/>
      <c r="ES18" s="46"/>
      <c r="ET18" s="46"/>
      <c r="EU18" s="46"/>
      <c r="EV18" s="46"/>
      <c r="EW18" s="46"/>
      <c r="EX18" s="46"/>
      <c r="EY18" s="46"/>
      <c r="EZ18" s="46"/>
      <c r="FA18" s="46"/>
    </row>
    <row r="19" spans="1:157" s="44" customFormat="1" ht="11.25" x14ac:dyDescent="0.2">
      <c r="F19" s="696"/>
      <c r="G19" s="696"/>
    </row>
    <row r="20" spans="1:157" s="5" customFormat="1" ht="15" customHeight="1" x14ac:dyDescent="0.25">
      <c r="A20" s="697" t="s">
        <v>117</v>
      </c>
      <c r="B20" s="697"/>
      <c r="C20" s="697"/>
      <c r="D20" s="697"/>
      <c r="E20" s="43"/>
      <c r="H20" s="43"/>
      <c r="I20" s="43"/>
      <c r="J20" s="43"/>
      <c r="K20" s="43"/>
      <c r="L20" s="43"/>
      <c r="M20" s="43"/>
    </row>
    <row r="21" spans="1:157" s="93" customFormat="1" ht="15.75" x14ac:dyDescent="0.25">
      <c r="B21" s="585"/>
      <c r="C21" s="585"/>
      <c r="D21" s="585"/>
      <c r="G21" s="256" t="s">
        <v>630</v>
      </c>
      <c r="H21" s="241"/>
      <c r="I21" s="241"/>
      <c r="J21" s="241"/>
      <c r="K21" s="241"/>
      <c r="L21" s="241"/>
      <c r="M21" s="241"/>
      <c r="N21" s="241"/>
      <c r="O21" s="241"/>
      <c r="P21" s="241"/>
      <c r="Q21" s="241"/>
    </row>
    <row r="22" spans="1:157" s="41" customFormat="1" ht="20.25" customHeight="1" x14ac:dyDescent="0.2">
      <c r="A22" s="693" t="s">
        <v>122</v>
      </c>
      <c r="B22" s="693" t="s">
        <v>116</v>
      </c>
      <c r="C22" s="693" t="s">
        <v>115</v>
      </c>
      <c r="D22" s="693" t="s">
        <v>118</v>
      </c>
      <c r="E22" s="693"/>
      <c r="F22" s="693" t="s">
        <v>112</v>
      </c>
      <c r="G22" s="693" t="s">
        <v>111</v>
      </c>
    </row>
    <row r="23" spans="1:157" s="41" customFormat="1" ht="36" customHeight="1" x14ac:dyDescent="0.2">
      <c r="A23" s="693"/>
      <c r="B23" s="693"/>
      <c r="C23" s="693"/>
      <c r="D23" s="255" t="s">
        <v>114</v>
      </c>
      <c r="E23" s="255" t="s">
        <v>113</v>
      </c>
      <c r="F23" s="693"/>
      <c r="G23" s="693"/>
    </row>
    <row r="24" spans="1:157" s="44" customFormat="1" ht="11.25" x14ac:dyDescent="0.2">
      <c r="A24" s="125" t="s">
        <v>4</v>
      </c>
      <c r="B24" s="125" t="s">
        <v>5</v>
      </c>
      <c r="C24" s="125" t="s">
        <v>6</v>
      </c>
      <c r="D24" s="125" t="s">
        <v>7</v>
      </c>
      <c r="E24" s="125" t="s">
        <v>51</v>
      </c>
      <c r="F24" s="125" t="s">
        <v>52</v>
      </c>
      <c r="G24" s="125" t="s">
        <v>53</v>
      </c>
    </row>
    <row r="25" spans="1:157" s="41" customFormat="1" ht="51.75" customHeight="1" x14ac:dyDescent="0.2">
      <c r="A25" s="52" t="s">
        <v>123</v>
      </c>
      <c r="B25" s="126" t="s">
        <v>467</v>
      </c>
      <c r="C25" s="126" t="s">
        <v>164</v>
      </c>
      <c r="D25" s="126" t="s">
        <v>164</v>
      </c>
      <c r="E25" s="126" t="s">
        <v>164</v>
      </c>
      <c r="F25" s="126" t="s">
        <v>164</v>
      </c>
      <c r="G25" s="126" t="s">
        <v>164</v>
      </c>
    </row>
    <row r="26" spans="1:157" s="41" customFormat="1" ht="11.25" hidden="1" customHeight="1" x14ac:dyDescent="0.2">
      <c r="A26" s="261"/>
      <c r="B26" s="262"/>
      <c r="C26" s="262"/>
      <c r="D26" s="262"/>
      <c r="E26" s="262"/>
      <c r="F26" s="262"/>
      <c r="G26" s="262"/>
    </row>
    <row r="27" spans="1:157" s="41" customFormat="1" ht="12.75" hidden="1" x14ac:dyDescent="0.2">
      <c r="G27" s="49" t="s">
        <v>124</v>
      </c>
    </row>
    <row r="28" spans="1:157" s="41" customFormat="1" ht="12.75" hidden="1" customHeight="1" x14ac:dyDescent="0.2">
      <c r="G28" s="48" t="s">
        <v>110</v>
      </c>
    </row>
    <row r="29" spans="1:157" hidden="1" x14ac:dyDescent="0.25">
      <c r="G29" s="47" t="s">
        <v>1</v>
      </c>
    </row>
    <row r="30" spans="1:157" s="45" customFormat="1" ht="48.75" hidden="1" customHeight="1" x14ac:dyDescent="0.25">
      <c r="A30" s="694" t="s">
        <v>109</v>
      </c>
      <c r="B30" s="694"/>
      <c r="C30" s="694"/>
      <c r="D30" s="694"/>
      <c r="E30" s="694"/>
      <c r="F30" s="694"/>
      <c r="G30" s="694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</row>
    <row r="31" spans="1:157" s="45" customFormat="1" ht="36" hidden="1" customHeight="1" x14ac:dyDescent="0.25">
      <c r="B31" s="695" t="s">
        <v>119</v>
      </c>
      <c r="C31" s="695"/>
      <c r="D31" s="695"/>
      <c r="E31" s="695"/>
      <c r="F31" s="695"/>
      <c r="G31" s="51"/>
      <c r="H31" s="50"/>
      <c r="I31" s="50"/>
      <c r="J31" s="50"/>
      <c r="K31" s="50"/>
      <c r="L31" s="50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/>
      <c r="CP31" s="46"/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/>
      <c r="DG31" s="46"/>
      <c r="DH31" s="46"/>
      <c r="DI31" s="46"/>
      <c r="DJ31" s="46"/>
      <c r="DK31" s="46"/>
      <c r="DL31" s="46"/>
      <c r="DM31" s="46"/>
      <c r="DN31" s="46"/>
      <c r="DO31" s="46"/>
      <c r="DP31" s="46"/>
      <c r="DQ31" s="46"/>
      <c r="DR31" s="46"/>
      <c r="DS31" s="46"/>
      <c r="DT31" s="46"/>
      <c r="DU31" s="46"/>
      <c r="DV31" s="46"/>
      <c r="DW31" s="46"/>
      <c r="DX31" s="46"/>
      <c r="DY31" s="46"/>
      <c r="DZ31" s="46"/>
      <c r="EA31" s="46"/>
      <c r="EB31" s="46"/>
      <c r="EC31" s="46"/>
      <c r="ED31" s="46"/>
      <c r="EE31" s="46"/>
      <c r="EF31" s="46"/>
      <c r="EG31" s="46"/>
      <c r="EH31" s="46"/>
      <c r="EI31" s="46"/>
      <c r="EJ31" s="46"/>
      <c r="EK31" s="46"/>
      <c r="EL31" s="46"/>
      <c r="EM31" s="46"/>
      <c r="EN31" s="46"/>
      <c r="EO31" s="46"/>
      <c r="EP31" s="46"/>
      <c r="EQ31" s="46"/>
      <c r="ER31" s="46"/>
      <c r="ES31" s="46"/>
      <c r="ET31" s="46"/>
      <c r="EU31" s="46"/>
      <c r="EV31" s="46"/>
      <c r="EW31" s="46"/>
      <c r="EX31" s="46"/>
      <c r="EY31" s="46"/>
      <c r="EZ31" s="46"/>
      <c r="FA31" s="46"/>
    </row>
    <row r="32" spans="1:157" s="44" customFormat="1" ht="11.25" hidden="1" x14ac:dyDescent="0.2">
      <c r="F32" s="696"/>
      <c r="G32" s="696"/>
    </row>
    <row r="33" spans="1:157" s="5" customFormat="1" ht="15" hidden="1" customHeight="1" x14ac:dyDescent="0.25">
      <c r="A33" s="697" t="s">
        <v>117</v>
      </c>
      <c r="B33" s="697"/>
      <c r="C33" s="697"/>
      <c r="D33" s="697"/>
      <c r="E33" s="43"/>
      <c r="H33" s="43"/>
      <c r="I33" s="43"/>
      <c r="J33" s="43"/>
      <c r="K33" s="43"/>
      <c r="L33" s="43"/>
      <c r="M33" s="43"/>
    </row>
    <row r="34" spans="1:157" s="93" customFormat="1" ht="15.75" hidden="1" x14ac:dyDescent="0.25">
      <c r="B34" s="585"/>
      <c r="C34" s="585"/>
      <c r="D34" s="585"/>
      <c r="G34" s="268" t="s">
        <v>543</v>
      </c>
      <c r="H34" s="241"/>
      <c r="I34" s="241"/>
      <c r="J34" s="241"/>
      <c r="K34" s="241"/>
      <c r="L34" s="241"/>
      <c r="M34" s="241"/>
      <c r="N34" s="241"/>
      <c r="O34" s="241"/>
      <c r="P34" s="241"/>
      <c r="Q34" s="241"/>
    </row>
    <row r="35" spans="1:157" s="41" customFormat="1" ht="20.25" hidden="1" customHeight="1" x14ac:dyDescent="0.2">
      <c r="A35" s="693" t="s">
        <v>122</v>
      </c>
      <c r="B35" s="693" t="s">
        <v>116</v>
      </c>
      <c r="C35" s="693" t="s">
        <v>115</v>
      </c>
      <c r="D35" s="693" t="s">
        <v>118</v>
      </c>
      <c r="E35" s="693"/>
      <c r="F35" s="693" t="s">
        <v>112</v>
      </c>
      <c r="G35" s="693" t="s">
        <v>111</v>
      </c>
    </row>
    <row r="36" spans="1:157" s="41" customFormat="1" ht="36" hidden="1" customHeight="1" x14ac:dyDescent="0.2">
      <c r="A36" s="693"/>
      <c r="B36" s="693"/>
      <c r="C36" s="693"/>
      <c r="D36" s="267" t="s">
        <v>114</v>
      </c>
      <c r="E36" s="267" t="s">
        <v>113</v>
      </c>
      <c r="F36" s="693"/>
      <c r="G36" s="693"/>
    </row>
    <row r="37" spans="1:157" s="44" customFormat="1" ht="11.25" hidden="1" x14ac:dyDescent="0.2">
      <c r="A37" s="125" t="s">
        <v>4</v>
      </c>
      <c r="B37" s="125" t="s">
        <v>5</v>
      </c>
      <c r="C37" s="125" t="s">
        <v>6</v>
      </c>
      <c r="D37" s="125" t="s">
        <v>7</v>
      </c>
      <c r="E37" s="125" t="s">
        <v>51</v>
      </c>
      <c r="F37" s="125" t="s">
        <v>52</v>
      </c>
      <c r="G37" s="125" t="s">
        <v>53</v>
      </c>
    </row>
    <row r="38" spans="1:157" s="41" customFormat="1" ht="51.75" hidden="1" customHeight="1" x14ac:dyDescent="0.2">
      <c r="A38" s="52" t="s">
        <v>123</v>
      </c>
      <c r="B38" s="126" t="s">
        <v>467</v>
      </c>
      <c r="C38" s="126" t="s">
        <v>164</v>
      </c>
      <c r="D38" s="126" t="s">
        <v>164</v>
      </c>
      <c r="E38" s="126" t="s">
        <v>164</v>
      </c>
      <c r="F38" s="126" t="s">
        <v>164</v>
      </c>
      <c r="G38" s="126" t="s">
        <v>164</v>
      </c>
    </row>
    <row r="39" spans="1:157" hidden="1" x14ac:dyDescent="0.25"/>
    <row r="40" spans="1:157" s="41" customFormat="1" ht="11.25" hidden="1" customHeight="1" x14ac:dyDescent="0.2">
      <c r="A40" s="261"/>
      <c r="B40" s="262"/>
      <c r="C40" s="262"/>
      <c r="D40" s="262"/>
      <c r="E40" s="262"/>
      <c r="F40" s="262"/>
      <c r="G40" s="262"/>
    </row>
    <row r="41" spans="1:157" s="41" customFormat="1" ht="12.75" hidden="1" x14ac:dyDescent="0.2">
      <c r="G41" s="49" t="s">
        <v>124</v>
      </c>
    </row>
    <row r="42" spans="1:157" s="41" customFormat="1" ht="12.75" hidden="1" customHeight="1" x14ac:dyDescent="0.2">
      <c r="G42" s="48" t="s">
        <v>110</v>
      </c>
    </row>
    <row r="43" spans="1:157" hidden="1" x14ac:dyDescent="0.25">
      <c r="G43" s="47" t="s">
        <v>1</v>
      </c>
    </row>
    <row r="44" spans="1:157" s="45" customFormat="1" ht="48.75" hidden="1" customHeight="1" x14ac:dyDescent="0.25">
      <c r="A44" s="694" t="s">
        <v>109</v>
      </c>
      <c r="B44" s="694"/>
      <c r="C44" s="694"/>
      <c r="D44" s="694"/>
      <c r="E44" s="694"/>
      <c r="F44" s="694"/>
      <c r="G44" s="694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  <c r="AR44" s="46"/>
      <c r="AS44" s="46"/>
      <c r="AT44" s="46"/>
      <c r="AU44" s="46"/>
      <c r="AV44" s="46"/>
      <c r="AW44" s="46"/>
      <c r="AX44" s="46"/>
      <c r="AY44" s="46"/>
      <c r="AZ44" s="46"/>
      <c r="BA44" s="46"/>
      <c r="BB44" s="46"/>
      <c r="BC44" s="46"/>
      <c r="BD44" s="46"/>
      <c r="BE44" s="46"/>
      <c r="BF44" s="46"/>
      <c r="BG44" s="46"/>
      <c r="BH44" s="46"/>
      <c r="BI44" s="46"/>
      <c r="BJ44" s="46"/>
      <c r="BK44" s="46"/>
      <c r="BL44" s="46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46"/>
      <c r="CA44" s="46"/>
      <c r="CB44" s="46"/>
      <c r="CC44" s="46"/>
      <c r="CD44" s="46"/>
      <c r="CE44" s="46"/>
      <c r="CF44" s="46"/>
      <c r="CG44" s="46"/>
      <c r="CH44" s="46"/>
      <c r="CI44" s="46"/>
      <c r="CJ44" s="46"/>
      <c r="CK44" s="46"/>
      <c r="CL44" s="46"/>
      <c r="CM44" s="46"/>
      <c r="CN44" s="46"/>
      <c r="CO44" s="46"/>
      <c r="CP44" s="46"/>
      <c r="CQ44" s="46"/>
      <c r="CR44" s="46"/>
      <c r="CS44" s="46"/>
      <c r="CT44" s="46"/>
      <c r="CU44" s="46"/>
      <c r="CV44" s="46"/>
      <c r="CW44" s="46"/>
      <c r="CX44" s="46"/>
      <c r="CY44" s="46"/>
      <c r="CZ44" s="46"/>
      <c r="DA44" s="46"/>
      <c r="DB44" s="46"/>
      <c r="DC44" s="46"/>
      <c r="DD44" s="46"/>
      <c r="DE44" s="46"/>
      <c r="DF44" s="46"/>
      <c r="DG44" s="46"/>
      <c r="DH44" s="46"/>
      <c r="DI44" s="46"/>
      <c r="DJ44" s="46"/>
      <c r="DK44" s="46"/>
      <c r="DL44" s="46"/>
      <c r="DM44" s="46"/>
      <c r="DN44" s="46"/>
      <c r="DO44" s="46"/>
      <c r="DP44" s="46"/>
      <c r="DQ44" s="46"/>
      <c r="DR44" s="46"/>
      <c r="DS44" s="46"/>
      <c r="DT44" s="46"/>
      <c r="DU44" s="46"/>
      <c r="DV44" s="46"/>
      <c r="DW44" s="46"/>
      <c r="DX44" s="46"/>
      <c r="DY44" s="46"/>
      <c r="DZ44" s="46"/>
      <c r="EA44" s="46"/>
      <c r="EB44" s="46"/>
      <c r="EC44" s="46"/>
      <c r="ED44" s="46"/>
      <c r="EE44" s="46"/>
      <c r="EF44" s="46"/>
      <c r="EG44" s="46"/>
      <c r="EH44" s="46"/>
      <c r="EI44" s="46"/>
      <c r="EJ44" s="46"/>
      <c r="EK44" s="46"/>
      <c r="EL44" s="46"/>
      <c r="EM44" s="46"/>
      <c r="EN44" s="46"/>
      <c r="EO44" s="46"/>
      <c r="EP44" s="46"/>
      <c r="EQ44" s="46"/>
      <c r="ER44" s="46"/>
      <c r="ES44" s="46"/>
      <c r="ET44" s="46"/>
      <c r="EU44" s="46"/>
      <c r="EV44" s="46"/>
      <c r="EW44" s="46"/>
      <c r="EX44" s="46"/>
      <c r="EY44" s="46"/>
      <c r="EZ44" s="46"/>
      <c r="FA44" s="46"/>
    </row>
    <row r="45" spans="1:157" s="45" customFormat="1" ht="36" hidden="1" customHeight="1" x14ac:dyDescent="0.25">
      <c r="B45" s="695" t="s">
        <v>119</v>
      </c>
      <c r="C45" s="695"/>
      <c r="D45" s="695"/>
      <c r="E45" s="695"/>
      <c r="F45" s="695"/>
      <c r="G45" s="51"/>
      <c r="H45" s="50"/>
      <c r="I45" s="50"/>
      <c r="J45" s="50"/>
      <c r="K45" s="50"/>
      <c r="L45" s="50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  <c r="CQ45" s="46"/>
      <c r="CR45" s="46"/>
      <c r="CS45" s="46"/>
      <c r="CT45" s="46"/>
      <c r="CU45" s="46"/>
      <c r="CV45" s="46"/>
      <c r="CW45" s="46"/>
      <c r="CX45" s="46"/>
      <c r="CY45" s="46"/>
      <c r="CZ45" s="46"/>
      <c r="DA45" s="46"/>
      <c r="DB45" s="46"/>
      <c r="DC45" s="46"/>
      <c r="DD45" s="46"/>
      <c r="DE45" s="46"/>
      <c r="DF45" s="46"/>
      <c r="DG45" s="46"/>
      <c r="DH45" s="46"/>
      <c r="DI45" s="46"/>
      <c r="DJ45" s="46"/>
      <c r="DK45" s="46"/>
      <c r="DL45" s="46"/>
      <c r="DM45" s="46"/>
      <c r="DN45" s="46"/>
      <c r="DO45" s="46"/>
      <c r="DP45" s="46"/>
      <c r="DQ45" s="46"/>
      <c r="DR45" s="46"/>
      <c r="DS45" s="46"/>
      <c r="DT45" s="46"/>
      <c r="DU45" s="46"/>
      <c r="DV45" s="46"/>
      <c r="DW45" s="46"/>
      <c r="DX45" s="46"/>
      <c r="DY45" s="46"/>
      <c r="DZ45" s="46"/>
      <c r="EA45" s="46"/>
      <c r="EB45" s="46"/>
      <c r="EC45" s="46"/>
      <c r="ED45" s="46"/>
      <c r="EE45" s="46"/>
      <c r="EF45" s="46"/>
      <c r="EG45" s="46"/>
      <c r="EH45" s="46"/>
      <c r="EI45" s="46"/>
      <c r="EJ45" s="46"/>
      <c r="EK45" s="46"/>
      <c r="EL45" s="46"/>
      <c r="EM45" s="46"/>
      <c r="EN45" s="46"/>
      <c r="EO45" s="46"/>
      <c r="EP45" s="46"/>
      <c r="EQ45" s="46"/>
      <c r="ER45" s="46"/>
      <c r="ES45" s="46"/>
      <c r="ET45" s="46"/>
      <c r="EU45" s="46"/>
      <c r="EV45" s="46"/>
      <c r="EW45" s="46"/>
      <c r="EX45" s="46"/>
      <c r="EY45" s="46"/>
      <c r="EZ45" s="46"/>
      <c r="FA45" s="46"/>
    </row>
    <row r="46" spans="1:157" s="44" customFormat="1" ht="11.25" hidden="1" x14ac:dyDescent="0.2">
      <c r="F46" s="696"/>
      <c r="G46" s="696"/>
    </row>
    <row r="47" spans="1:157" s="5" customFormat="1" ht="15" hidden="1" customHeight="1" x14ac:dyDescent="0.25">
      <c r="A47" s="697" t="s">
        <v>117</v>
      </c>
      <c r="B47" s="697"/>
      <c r="C47" s="697"/>
      <c r="D47" s="697"/>
      <c r="E47" s="43"/>
      <c r="H47" s="43"/>
      <c r="I47" s="43"/>
      <c r="J47" s="43"/>
      <c r="K47" s="43"/>
      <c r="L47" s="43"/>
      <c r="M47" s="43"/>
    </row>
    <row r="48" spans="1:157" s="93" customFormat="1" ht="15.75" hidden="1" x14ac:dyDescent="0.25">
      <c r="B48" s="585"/>
      <c r="C48" s="585"/>
      <c r="D48" s="585"/>
      <c r="G48" s="277" t="s">
        <v>536</v>
      </c>
      <c r="H48" s="241"/>
      <c r="I48" s="241"/>
      <c r="J48" s="241"/>
      <c r="K48" s="241"/>
      <c r="L48" s="241"/>
      <c r="M48" s="241"/>
      <c r="N48" s="241"/>
      <c r="O48" s="241"/>
      <c r="P48" s="241"/>
      <c r="Q48" s="241"/>
    </row>
    <row r="49" spans="1:157" s="41" customFormat="1" ht="20.25" hidden="1" customHeight="1" x14ac:dyDescent="0.2">
      <c r="A49" s="693" t="s">
        <v>122</v>
      </c>
      <c r="B49" s="693" t="s">
        <v>116</v>
      </c>
      <c r="C49" s="693" t="s">
        <v>115</v>
      </c>
      <c r="D49" s="693" t="s">
        <v>118</v>
      </c>
      <c r="E49" s="693"/>
      <c r="F49" s="693" t="s">
        <v>112</v>
      </c>
      <c r="G49" s="693" t="s">
        <v>111</v>
      </c>
    </row>
    <row r="50" spans="1:157" s="41" customFormat="1" ht="36" hidden="1" customHeight="1" x14ac:dyDescent="0.2">
      <c r="A50" s="693"/>
      <c r="B50" s="693"/>
      <c r="C50" s="693"/>
      <c r="D50" s="275" t="s">
        <v>114</v>
      </c>
      <c r="E50" s="275" t="s">
        <v>113</v>
      </c>
      <c r="F50" s="693"/>
      <c r="G50" s="693"/>
    </row>
    <row r="51" spans="1:157" s="44" customFormat="1" ht="11.25" hidden="1" x14ac:dyDescent="0.2">
      <c r="A51" s="125" t="s">
        <v>4</v>
      </c>
      <c r="B51" s="125" t="s">
        <v>5</v>
      </c>
      <c r="C51" s="125" t="s">
        <v>6</v>
      </c>
      <c r="D51" s="125" t="s">
        <v>7</v>
      </c>
      <c r="E51" s="125" t="s">
        <v>51</v>
      </c>
      <c r="F51" s="125" t="s">
        <v>52</v>
      </c>
      <c r="G51" s="125" t="s">
        <v>53</v>
      </c>
    </row>
    <row r="52" spans="1:157" s="41" customFormat="1" ht="51.75" hidden="1" customHeight="1" x14ac:dyDescent="0.2">
      <c r="A52" s="52" t="s">
        <v>123</v>
      </c>
      <c r="B52" s="126" t="s">
        <v>467</v>
      </c>
      <c r="C52" s="126">
        <v>1</v>
      </c>
      <c r="D52" s="126" t="s">
        <v>164</v>
      </c>
      <c r="E52" s="126" t="s">
        <v>164</v>
      </c>
      <c r="F52" s="126" t="s">
        <v>164</v>
      </c>
      <c r="G52" s="126">
        <v>1</v>
      </c>
    </row>
    <row r="53" spans="1:157" hidden="1" x14ac:dyDescent="0.25"/>
    <row r="54" spans="1:157" hidden="1" x14ac:dyDescent="0.25"/>
    <row r="55" spans="1:157" s="41" customFormat="1" ht="11.25" hidden="1" customHeight="1" x14ac:dyDescent="0.2">
      <c r="A55" s="261"/>
      <c r="B55" s="262"/>
      <c r="C55" s="262"/>
      <c r="D55" s="262"/>
      <c r="E55" s="262"/>
      <c r="F55" s="262"/>
      <c r="G55" s="262"/>
    </row>
    <row r="56" spans="1:157" s="41" customFormat="1" ht="12.75" hidden="1" x14ac:dyDescent="0.2">
      <c r="G56" s="49" t="s">
        <v>124</v>
      </c>
    </row>
    <row r="57" spans="1:157" s="41" customFormat="1" ht="12.75" hidden="1" customHeight="1" x14ac:dyDescent="0.2">
      <c r="G57" s="48" t="s">
        <v>110</v>
      </c>
    </row>
    <row r="58" spans="1:157" hidden="1" x14ac:dyDescent="0.25">
      <c r="G58" s="47" t="s">
        <v>1</v>
      </c>
    </row>
    <row r="59" spans="1:157" s="45" customFormat="1" ht="48.75" hidden="1" customHeight="1" x14ac:dyDescent="0.25">
      <c r="A59" s="694" t="s">
        <v>109</v>
      </c>
      <c r="B59" s="694"/>
      <c r="C59" s="694"/>
      <c r="D59" s="694"/>
      <c r="E59" s="694"/>
      <c r="F59" s="694"/>
      <c r="G59" s="694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46"/>
      <c r="CA59" s="46"/>
      <c r="CB59" s="46"/>
      <c r="CC59" s="46"/>
      <c r="CD59" s="46"/>
      <c r="CE59" s="46"/>
      <c r="CF59" s="46"/>
      <c r="CG59" s="46"/>
      <c r="CH59" s="46"/>
      <c r="CI59" s="46"/>
      <c r="CJ59" s="46"/>
      <c r="CK59" s="46"/>
      <c r="CL59" s="46"/>
      <c r="CM59" s="46"/>
      <c r="CN59" s="46"/>
      <c r="CO59" s="46"/>
      <c r="CP59" s="46"/>
      <c r="CQ59" s="46"/>
      <c r="CR59" s="46"/>
      <c r="CS59" s="46"/>
      <c r="CT59" s="46"/>
      <c r="CU59" s="46"/>
      <c r="CV59" s="46"/>
      <c r="CW59" s="46"/>
      <c r="CX59" s="46"/>
      <c r="CY59" s="46"/>
      <c r="CZ59" s="46"/>
      <c r="DA59" s="46"/>
      <c r="DB59" s="46"/>
      <c r="DC59" s="46"/>
      <c r="DD59" s="46"/>
      <c r="DE59" s="46"/>
      <c r="DF59" s="46"/>
      <c r="DG59" s="46"/>
      <c r="DH59" s="46"/>
      <c r="DI59" s="46"/>
      <c r="DJ59" s="46"/>
      <c r="DK59" s="46"/>
      <c r="DL59" s="46"/>
      <c r="DM59" s="46"/>
      <c r="DN59" s="46"/>
      <c r="DO59" s="46"/>
      <c r="DP59" s="46"/>
      <c r="DQ59" s="46"/>
      <c r="DR59" s="46"/>
      <c r="DS59" s="46"/>
      <c r="DT59" s="46"/>
      <c r="DU59" s="46"/>
      <c r="DV59" s="46"/>
      <c r="DW59" s="46"/>
      <c r="DX59" s="46"/>
      <c r="DY59" s="46"/>
      <c r="DZ59" s="46"/>
      <c r="EA59" s="46"/>
      <c r="EB59" s="46"/>
      <c r="EC59" s="46"/>
      <c r="ED59" s="46"/>
      <c r="EE59" s="46"/>
      <c r="EF59" s="46"/>
      <c r="EG59" s="46"/>
      <c r="EH59" s="46"/>
      <c r="EI59" s="46"/>
      <c r="EJ59" s="46"/>
      <c r="EK59" s="46"/>
      <c r="EL59" s="46"/>
      <c r="EM59" s="46"/>
      <c r="EN59" s="46"/>
      <c r="EO59" s="46"/>
      <c r="EP59" s="46"/>
      <c r="EQ59" s="46"/>
      <c r="ER59" s="46"/>
      <c r="ES59" s="46"/>
      <c r="ET59" s="46"/>
      <c r="EU59" s="46"/>
      <c r="EV59" s="46"/>
      <c r="EW59" s="46"/>
      <c r="EX59" s="46"/>
      <c r="EY59" s="46"/>
      <c r="EZ59" s="46"/>
      <c r="FA59" s="46"/>
    </row>
    <row r="60" spans="1:157" s="45" customFormat="1" ht="36" hidden="1" customHeight="1" x14ac:dyDescent="0.25">
      <c r="B60" s="695" t="s">
        <v>119</v>
      </c>
      <c r="C60" s="695"/>
      <c r="D60" s="695"/>
      <c r="E60" s="695"/>
      <c r="F60" s="695"/>
      <c r="G60" s="51"/>
      <c r="H60" s="50"/>
      <c r="I60" s="50"/>
      <c r="J60" s="50"/>
      <c r="K60" s="50"/>
      <c r="L60" s="50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  <c r="AR60" s="46"/>
      <c r="AS60" s="46"/>
      <c r="AT60" s="46"/>
      <c r="AU60" s="46"/>
      <c r="AV60" s="46"/>
      <c r="AW60" s="46"/>
      <c r="AX60" s="46"/>
      <c r="AY60" s="46"/>
      <c r="AZ60" s="46"/>
      <c r="BA60" s="46"/>
      <c r="BB60" s="46"/>
      <c r="BC60" s="46"/>
      <c r="BD60" s="46"/>
      <c r="BE60" s="46"/>
      <c r="BF60" s="46"/>
      <c r="BG60" s="46"/>
      <c r="BH60" s="46"/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46"/>
      <c r="CA60" s="46"/>
      <c r="CB60" s="46"/>
      <c r="CC60" s="46"/>
      <c r="CD60" s="46"/>
      <c r="CE60" s="46"/>
      <c r="CF60" s="46"/>
      <c r="CG60" s="46"/>
      <c r="CH60" s="46"/>
      <c r="CI60" s="46"/>
      <c r="CJ60" s="46"/>
      <c r="CK60" s="46"/>
      <c r="CL60" s="46"/>
      <c r="CM60" s="46"/>
      <c r="CN60" s="46"/>
      <c r="CO60" s="46"/>
      <c r="CP60" s="46"/>
      <c r="CQ60" s="46"/>
      <c r="CR60" s="46"/>
      <c r="CS60" s="46"/>
      <c r="CT60" s="46"/>
      <c r="CU60" s="46"/>
      <c r="CV60" s="46"/>
      <c r="CW60" s="46"/>
      <c r="CX60" s="46"/>
      <c r="CY60" s="46"/>
      <c r="CZ60" s="46"/>
      <c r="DA60" s="46"/>
      <c r="DB60" s="46"/>
      <c r="DC60" s="46"/>
      <c r="DD60" s="46"/>
      <c r="DE60" s="46"/>
      <c r="DF60" s="46"/>
      <c r="DG60" s="46"/>
      <c r="DH60" s="46"/>
      <c r="DI60" s="46"/>
      <c r="DJ60" s="46"/>
      <c r="DK60" s="46"/>
      <c r="DL60" s="46"/>
      <c r="DM60" s="46"/>
      <c r="DN60" s="46"/>
      <c r="DO60" s="46"/>
      <c r="DP60" s="46"/>
      <c r="DQ60" s="46"/>
      <c r="DR60" s="46"/>
      <c r="DS60" s="46"/>
      <c r="DT60" s="46"/>
      <c r="DU60" s="46"/>
      <c r="DV60" s="46"/>
      <c r="DW60" s="46"/>
      <c r="DX60" s="46"/>
      <c r="DY60" s="46"/>
      <c r="DZ60" s="46"/>
      <c r="EA60" s="46"/>
      <c r="EB60" s="46"/>
      <c r="EC60" s="46"/>
      <c r="ED60" s="46"/>
      <c r="EE60" s="46"/>
      <c r="EF60" s="46"/>
      <c r="EG60" s="46"/>
      <c r="EH60" s="46"/>
      <c r="EI60" s="46"/>
      <c r="EJ60" s="46"/>
      <c r="EK60" s="46"/>
      <c r="EL60" s="46"/>
      <c r="EM60" s="46"/>
      <c r="EN60" s="46"/>
      <c r="EO60" s="46"/>
      <c r="EP60" s="46"/>
      <c r="EQ60" s="46"/>
      <c r="ER60" s="46"/>
      <c r="ES60" s="46"/>
      <c r="ET60" s="46"/>
      <c r="EU60" s="46"/>
      <c r="EV60" s="46"/>
      <c r="EW60" s="46"/>
      <c r="EX60" s="46"/>
      <c r="EY60" s="46"/>
      <c r="EZ60" s="46"/>
      <c r="FA60" s="46"/>
    </row>
    <row r="61" spans="1:157" s="44" customFormat="1" ht="11.25" hidden="1" x14ac:dyDescent="0.2">
      <c r="F61" s="696"/>
      <c r="G61" s="696"/>
    </row>
    <row r="62" spans="1:157" s="5" customFormat="1" ht="15" hidden="1" customHeight="1" x14ac:dyDescent="0.25">
      <c r="A62" s="697" t="s">
        <v>117</v>
      </c>
      <c r="B62" s="697"/>
      <c r="C62" s="697"/>
      <c r="D62" s="697"/>
      <c r="E62" s="43"/>
      <c r="H62" s="43"/>
      <c r="I62" s="43"/>
      <c r="J62" s="43"/>
      <c r="K62" s="43"/>
      <c r="L62" s="43"/>
      <c r="M62" s="43"/>
    </row>
    <row r="63" spans="1:157" s="93" customFormat="1" ht="15.75" hidden="1" x14ac:dyDescent="0.25">
      <c r="B63" s="585"/>
      <c r="C63" s="585"/>
      <c r="D63" s="585"/>
      <c r="G63" s="327" t="s">
        <v>544</v>
      </c>
      <c r="H63" s="241"/>
      <c r="I63" s="241"/>
      <c r="J63" s="241"/>
      <c r="K63" s="241"/>
      <c r="L63" s="241"/>
      <c r="M63" s="241"/>
      <c r="N63" s="241"/>
      <c r="O63" s="241"/>
      <c r="P63" s="241"/>
      <c r="Q63" s="241"/>
    </row>
    <row r="64" spans="1:157" s="41" customFormat="1" ht="20.25" hidden="1" customHeight="1" x14ac:dyDescent="0.2">
      <c r="A64" s="693" t="s">
        <v>122</v>
      </c>
      <c r="B64" s="693" t="s">
        <v>116</v>
      </c>
      <c r="C64" s="693" t="s">
        <v>115</v>
      </c>
      <c r="D64" s="693" t="s">
        <v>118</v>
      </c>
      <c r="E64" s="693"/>
      <c r="F64" s="693" t="s">
        <v>112</v>
      </c>
      <c r="G64" s="693" t="s">
        <v>111</v>
      </c>
    </row>
    <row r="65" spans="1:7" s="41" customFormat="1" ht="36" hidden="1" customHeight="1" x14ac:dyDescent="0.2">
      <c r="A65" s="693"/>
      <c r="B65" s="693"/>
      <c r="C65" s="693"/>
      <c r="D65" s="326" t="s">
        <v>114</v>
      </c>
      <c r="E65" s="326" t="s">
        <v>113</v>
      </c>
      <c r="F65" s="693"/>
      <c r="G65" s="693"/>
    </row>
    <row r="66" spans="1:7" s="44" customFormat="1" ht="11.25" hidden="1" x14ac:dyDescent="0.2">
      <c r="A66" s="125" t="s">
        <v>4</v>
      </c>
      <c r="B66" s="125" t="s">
        <v>5</v>
      </c>
      <c r="C66" s="125" t="s">
        <v>6</v>
      </c>
      <c r="D66" s="125" t="s">
        <v>7</v>
      </c>
      <c r="E66" s="125" t="s">
        <v>51</v>
      </c>
      <c r="F66" s="125" t="s">
        <v>52</v>
      </c>
      <c r="G66" s="125" t="s">
        <v>53</v>
      </c>
    </row>
    <row r="67" spans="1:7" s="41" customFormat="1" ht="51.75" hidden="1" customHeight="1" x14ac:dyDescent="0.2">
      <c r="A67" s="52" t="s">
        <v>123</v>
      </c>
      <c r="B67" s="126" t="s">
        <v>467</v>
      </c>
      <c r="C67" s="126" t="s">
        <v>164</v>
      </c>
      <c r="D67" s="126" t="s">
        <v>164</v>
      </c>
      <c r="E67" s="126" t="s">
        <v>164</v>
      </c>
      <c r="F67" s="126" t="s">
        <v>164</v>
      </c>
      <c r="G67" s="126" t="s">
        <v>164</v>
      </c>
    </row>
    <row r="68" spans="1:7" ht="11.25" hidden="1" customHeight="1" x14ac:dyDescent="0.25"/>
    <row r="69" spans="1:7" hidden="1" x14ac:dyDescent="0.25"/>
    <row r="70" spans="1:7" hidden="1" x14ac:dyDescent="0.25"/>
  </sheetData>
  <mergeCells count="55">
    <mergeCell ref="B21:D21"/>
    <mergeCell ref="A20:D20"/>
    <mergeCell ref="F19:G19"/>
    <mergeCell ref="B18:F18"/>
    <mergeCell ref="A17:G17"/>
    <mergeCell ref="G22:G23"/>
    <mergeCell ref="F22:F23"/>
    <mergeCell ref="C22:C23"/>
    <mergeCell ref="B22:B23"/>
    <mergeCell ref="A22:A23"/>
    <mergeCell ref="D22:E22"/>
    <mergeCell ref="A4:G4"/>
    <mergeCell ref="F6:G6"/>
    <mergeCell ref="B9:B10"/>
    <mergeCell ref="B5:F5"/>
    <mergeCell ref="B8:D8"/>
    <mergeCell ref="F9:F10"/>
    <mergeCell ref="A9:A10"/>
    <mergeCell ref="A7:D7"/>
    <mergeCell ref="C9:C10"/>
    <mergeCell ref="D9:E9"/>
    <mergeCell ref="G9:G10"/>
    <mergeCell ref="A30:G30"/>
    <mergeCell ref="B31:F31"/>
    <mergeCell ref="F32:G32"/>
    <mergeCell ref="A33:D33"/>
    <mergeCell ref="B34:D34"/>
    <mergeCell ref="G35:G36"/>
    <mergeCell ref="A35:A36"/>
    <mergeCell ref="B35:B36"/>
    <mergeCell ref="C35:C36"/>
    <mergeCell ref="D35:E35"/>
    <mergeCell ref="F35:F36"/>
    <mergeCell ref="A44:G44"/>
    <mergeCell ref="B45:F45"/>
    <mergeCell ref="F46:G46"/>
    <mergeCell ref="A47:D47"/>
    <mergeCell ref="B48:D48"/>
    <mergeCell ref="G49:G50"/>
    <mergeCell ref="A49:A50"/>
    <mergeCell ref="B49:B50"/>
    <mergeCell ref="C49:C50"/>
    <mergeCell ref="D49:E49"/>
    <mergeCell ref="F49:F50"/>
    <mergeCell ref="A59:G59"/>
    <mergeCell ref="B60:F60"/>
    <mergeCell ref="F61:G61"/>
    <mergeCell ref="A62:D62"/>
    <mergeCell ref="B63:D63"/>
    <mergeCell ref="G64:G65"/>
    <mergeCell ref="A64:A65"/>
    <mergeCell ref="B64:B65"/>
    <mergeCell ref="C64:C65"/>
    <mergeCell ref="D64:E64"/>
    <mergeCell ref="F64:F65"/>
  </mergeCells>
  <pageMargins left="0.98425196850393704" right="0.51181102362204722" top="0.78740157480314965" bottom="0.39370078740157483" header="0.19685039370078741" footer="0.19685039370078741"/>
  <pageSetup paperSize="9" scale="84" orientation="landscape" r:id="rId1"/>
  <headerFooter alignWithMargins="0"/>
  <rowBreaks count="1" manualBreakCount="1">
    <brk id="25" max="7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2"/>
  <sheetViews>
    <sheetView view="pageBreakPreview" topLeftCell="A141" zoomScale="96" zoomScaleNormal="100" zoomScaleSheetLayoutView="96" workbookViewId="0">
      <selection activeCell="A146" sqref="A146:M146"/>
    </sheetView>
  </sheetViews>
  <sheetFormatPr defaultRowHeight="12.75" x14ac:dyDescent="0.2"/>
  <cols>
    <col min="1" max="1" width="4.85546875" customWidth="1"/>
    <col min="2" max="2" width="14.140625" customWidth="1"/>
    <col min="3" max="3" width="12.5703125" customWidth="1"/>
    <col min="4" max="4" width="19.7109375" customWidth="1"/>
    <col min="5" max="5" width="11.85546875" customWidth="1"/>
    <col min="6" max="6" width="9.42578125" customWidth="1"/>
    <col min="7" max="7" width="11.85546875" customWidth="1"/>
    <col min="8" max="8" width="9.85546875" customWidth="1"/>
    <col min="9" max="9" width="11.85546875" customWidth="1"/>
    <col min="10" max="10" width="9.28515625" customWidth="1"/>
    <col min="11" max="11" width="10.7109375" customWidth="1"/>
    <col min="12" max="12" width="12.42578125" customWidth="1"/>
    <col min="13" max="13" width="11.140625" customWidth="1"/>
    <col min="14" max="14" width="2.5703125" customWidth="1"/>
  </cols>
  <sheetData>
    <row r="1" spans="1:13" x14ac:dyDescent="0.2">
      <c r="B1" s="18"/>
      <c r="C1" s="18"/>
      <c r="D1" s="18"/>
      <c r="E1" s="18"/>
      <c r="F1" s="18"/>
      <c r="G1" s="18"/>
      <c r="H1" s="18"/>
      <c r="I1" s="18"/>
      <c r="J1" s="18"/>
      <c r="K1" s="18"/>
      <c r="M1" s="26" t="s">
        <v>175</v>
      </c>
    </row>
    <row r="2" spans="1:13" x14ac:dyDescent="0.2">
      <c r="B2" s="18"/>
      <c r="C2" s="18"/>
      <c r="D2" s="18"/>
      <c r="E2" s="18"/>
      <c r="F2" s="18"/>
      <c r="G2" s="18"/>
      <c r="H2" s="18"/>
      <c r="I2" s="18"/>
      <c r="J2" s="18"/>
      <c r="K2" s="18"/>
      <c r="M2" s="27" t="s">
        <v>15</v>
      </c>
    </row>
    <row r="3" spans="1:13" x14ac:dyDescent="0.2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M3" s="26" t="s">
        <v>1</v>
      </c>
    </row>
    <row r="4" spans="1:13" ht="18.75" customHeight="1" x14ac:dyDescent="0.3">
      <c r="A4" s="705" t="s">
        <v>108</v>
      </c>
      <c r="B4" s="705"/>
      <c r="C4" s="705"/>
      <c r="D4" s="705"/>
      <c r="E4" s="705"/>
      <c r="F4" s="705"/>
      <c r="G4" s="705"/>
      <c r="H4" s="705"/>
      <c r="I4" s="705"/>
      <c r="J4" s="705"/>
      <c r="K4" s="705"/>
      <c r="L4" s="705"/>
      <c r="M4" s="705"/>
    </row>
    <row r="5" spans="1:13" ht="18.75" customHeight="1" x14ac:dyDescent="0.3">
      <c r="A5" s="705" t="s">
        <v>70</v>
      </c>
      <c r="B5" s="705"/>
      <c r="C5" s="705"/>
      <c r="D5" s="705"/>
      <c r="E5" s="705"/>
      <c r="F5" s="705"/>
      <c r="G5" s="705"/>
      <c r="H5" s="705"/>
      <c r="I5" s="705"/>
      <c r="J5" s="705"/>
      <c r="K5" s="705"/>
      <c r="L5" s="705"/>
      <c r="M5" s="705"/>
    </row>
    <row r="6" spans="1:13" ht="15.75" x14ac:dyDescent="0.25">
      <c r="A6" s="706" t="s">
        <v>98</v>
      </c>
      <c r="B6" s="706"/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6"/>
    </row>
    <row r="7" spans="1:13" ht="18" customHeight="1" x14ac:dyDescent="0.2">
      <c r="A7" s="707" t="s">
        <v>13</v>
      </c>
      <c r="B7" s="707"/>
      <c r="C7" s="707"/>
      <c r="D7" s="707"/>
      <c r="E7" s="707"/>
      <c r="F7" s="707"/>
      <c r="G7" s="707"/>
      <c r="H7" s="707"/>
      <c r="I7" s="707"/>
      <c r="J7" s="707"/>
      <c r="K7" s="707"/>
      <c r="L7" s="707"/>
      <c r="M7" s="707"/>
    </row>
    <row r="8" spans="1:13" ht="15.75" x14ac:dyDescent="0.25">
      <c r="A8" s="708" t="s">
        <v>97</v>
      </c>
      <c r="B8" s="709"/>
      <c r="C8" s="709"/>
      <c r="D8" s="709"/>
      <c r="E8" s="709"/>
      <c r="F8" s="709"/>
      <c r="G8" s="709"/>
      <c r="H8" s="709"/>
      <c r="I8" s="709"/>
      <c r="J8" s="709"/>
      <c r="K8" s="709"/>
      <c r="L8" s="709"/>
      <c r="M8" s="709"/>
    </row>
    <row r="9" spans="1:13" ht="9.75" customHeight="1" x14ac:dyDescent="0.2">
      <c r="A9" s="710" t="s">
        <v>71</v>
      </c>
      <c r="B9" s="711"/>
      <c r="C9" s="711"/>
      <c r="D9" s="711"/>
      <c r="E9" s="711"/>
      <c r="F9" s="711"/>
      <c r="G9" s="711"/>
      <c r="H9" s="711"/>
      <c r="I9" s="711"/>
      <c r="J9" s="711"/>
      <c r="K9" s="711"/>
      <c r="L9" s="711"/>
      <c r="M9" s="711"/>
    </row>
    <row r="10" spans="1:13" ht="15.75" x14ac:dyDescent="0.25">
      <c r="A10" s="712" t="s">
        <v>545</v>
      </c>
      <c r="B10" s="712"/>
      <c r="C10" s="712"/>
      <c r="D10" s="712"/>
      <c r="E10" s="712"/>
      <c r="F10" s="712"/>
      <c r="G10" s="712"/>
      <c r="H10" s="712"/>
      <c r="I10" s="713"/>
      <c r="J10" s="713"/>
      <c r="K10" s="713"/>
      <c r="L10" s="713"/>
      <c r="M10" s="713"/>
    </row>
    <row r="11" spans="1:13" ht="34.5" customHeight="1" thickBot="1" x14ac:dyDescent="0.25">
      <c r="A11" s="714" t="s">
        <v>72</v>
      </c>
      <c r="B11" s="715" t="s">
        <v>73</v>
      </c>
      <c r="C11" s="715"/>
      <c r="D11" s="715"/>
      <c r="E11" s="716" t="s">
        <v>101</v>
      </c>
      <c r="F11" s="716"/>
      <c r="G11" s="717" t="s">
        <v>102</v>
      </c>
      <c r="H11" s="718"/>
      <c r="I11" s="719" t="s">
        <v>103</v>
      </c>
      <c r="J11" s="720"/>
      <c r="K11" s="720"/>
      <c r="L11" s="720"/>
      <c r="M11" s="721"/>
    </row>
    <row r="12" spans="1:13" ht="13.5" customHeight="1" thickBot="1" x14ac:dyDescent="0.25">
      <c r="A12" s="714"/>
      <c r="B12" s="715"/>
      <c r="C12" s="715"/>
      <c r="D12" s="715"/>
      <c r="E12" s="717" t="s">
        <v>76</v>
      </c>
      <c r="F12" s="717" t="s">
        <v>77</v>
      </c>
      <c r="G12" s="717" t="s">
        <v>76</v>
      </c>
      <c r="H12" s="718" t="s">
        <v>77</v>
      </c>
      <c r="I12" s="722" t="s">
        <v>76</v>
      </c>
      <c r="J12" s="717" t="s">
        <v>77</v>
      </c>
      <c r="K12" s="717" t="s">
        <v>78</v>
      </c>
      <c r="L12" s="717"/>
      <c r="M12" s="723"/>
    </row>
    <row r="13" spans="1:13" ht="38.25" customHeight="1" thickBot="1" x14ac:dyDescent="0.25">
      <c r="A13" s="714"/>
      <c r="B13" s="715"/>
      <c r="C13" s="715"/>
      <c r="D13" s="715"/>
      <c r="E13" s="717"/>
      <c r="F13" s="717"/>
      <c r="G13" s="717"/>
      <c r="H13" s="718"/>
      <c r="I13" s="722"/>
      <c r="J13" s="717"/>
      <c r="K13" s="37" t="s">
        <v>104</v>
      </c>
      <c r="L13" s="38" t="s">
        <v>105</v>
      </c>
      <c r="M13" s="151" t="s">
        <v>80</v>
      </c>
    </row>
    <row r="14" spans="1:13" ht="13.5" thickBot="1" x14ac:dyDescent="0.25">
      <c r="A14" s="714"/>
      <c r="B14" s="724">
        <v>1</v>
      </c>
      <c r="C14" s="724"/>
      <c r="D14" s="724"/>
      <c r="E14" s="22">
        <v>2</v>
      </c>
      <c r="F14" s="22">
        <v>3</v>
      </c>
      <c r="G14" s="22">
        <v>4</v>
      </c>
      <c r="H14" s="150">
        <v>5</v>
      </c>
      <c r="I14" s="152">
        <v>6</v>
      </c>
      <c r="J14" s="22">
        <v>7</v>
      </c>
      <c r="K14" s="22">
        <v>8</v>
      </c>
      <c r="L14" s="22">
        <v>9</v>
      </c>
      <c r="M14" s="153">
        <v>10</v>
      </c>
    </row>
    <row r="15" spans="1:13" x14ac:dyDescent="0.2">
      <c r="A15" s="29">
        <v>1</v>
      </c>
      <c r="B15" s="698" t="s">
        <v>106</v>
      </c>
      <c r="C15" s="698"/>
      <c r="D15" s="698"/>
      <c r="E15" s="156" t="s">
        <v>164</v>
      </c>
      <c r="F15" s="156" t="s">
        <v>164</v>
      </c>
      <c r="G15" s="156" t="s">
        <v>164</v>
      </c>
      <c r="H15" s="156" t="s">
        <v>164</v>
      </c>
      <c r="I15" s="156" t="s">
        <v>164</v>
      </c>
      <c r="J15" s="156" t="s">
        <v>164</v>
      </c>
      <c r="K15" s="156" t="s">
        <v>164</v>
      </c>
      <c r="L15" s="156" t="s">
        <v>164</v>
      </c>
      <c r="M15" s="237" t="s">
        <v>164</v>
      </c>
    </row>
    <row r="16" spans="1:13" ht="23.25" customHeight="1" x14ac:dyDescent="0.2">
      <c r="A16" s="30">
        <v>2</v>
      </c>
      <c r="B16" s="699" t="s">
        <v>83</v>
      </c>
      <c r="C16" s="700" t="s">
        <v>84</v>
      </c>
      <c r="D16" s="31" t="s">
        <v>85</v>
      </c>
      <c r="E16" s="156" t="s">
        <v>164</v>
      </c>
      <c r="F16" s="156" t="s">
        <v>164</v>
      </c>
      <c r="G16" s="156" t="s">
        <v>164</v>
      </c>
      <c r="H16" s="156" t="s">
        <v>164</v>
      </c>
      <c r="I16" s="156" t="s">
        <v>164</v>
      </c>
      <c r="J16" s="156" t="s">
        <v>164</v>
      </c>
      <c r="K16" s="156" t="s">
        <v>164</v>
      </c>
      <c r="L16" s="156" t="s">
        <v>164</v>
      </c>
      <c r="M16" s="237" t="s">
        <v>164</v>
      </c>
    </row>
    <row r="17" spans="1:13" ht="23.25" customHeight="1" x14ac:dyDescent="0.2">
      <c r="A17" s="32">
        <v>3</v>
      </c>
      <c r="B17" s="699"/>
      <c r="C17" s="700"/>
      <c r="D17" s="33" t="s">
        <v>86</v>
      </c>
      <c r="E17" s="156" t="s">
        <v>164</v>
      </c>
      <c r="F17" s="156" t="s">
        <v>164</v>
      </c>
      <c r="G17" s="156" t="s">
        <v>164</v>
      </c>
      <c r="H17" s="156" t="s">
        <v>164</v>
      </c>
      <c r="I17" s="156" t="s">
        <v>164</v>
      </c>
      <c r="J17" s="156" t="s">
        <v>164</v>
      </c>
      <c r="K17" s="156" t="s">
        <v>164</v>
      </c>
      <c r="L17" s="156" t="s">
        <v>164</v>
      </c>
      <c r="M17" s="237" t="s">
        <v>164</v>
      </c>
    </row>
    <row r="18" spans="1:13" ht="23.25" customHeight="1" x14ac:dyDescent="0.2">
      <c r="A18" s="32">
        <v>4</v>
      </c>
      <c r="B18" s="699"/>
      <c r="C18" s="701" t="s">
        <v>87</v>
      </c>
      <c r="D18" s="34" t="s">
        <v>85</v>
      </c>
      <c r="E18" s="156" t="s">
        <v>164</v>
      </c>
      <c r="F18" s="156" t="s">
        <v>164</v>
      </c>
      <c r="G18" s="156" t="s">
        <v>164</v>
      </c>
      <c r="H18" s="156" t="s">
        <v>164</v>
      </c>
      <c r="I18" s="156" t="s">
        <v>164</v>
      </c>
      <c r="J18" s="156" t="s">
        <v>164</v>
      </c>
      <c r="K18" s="156" t="s">
        <v>164</v>
      </c>
      <c r="L18" s="156" t="s">
        <v>164</v>
      </c>
      <c r="M18" s="237" t="s">
        <v>164</v>
      </c>
    </row>
    <row r="19" spans="1:13" ht="23.25" customHeight="1" x14ac:dyDescent="0.2">
      <c r="A19" s="32">
        <v>5</v>
      </c>
      <c r="B19" s="699"/>
      <c r="C19" s="701"/>
      <c r="D19" s="34" t="s">
        <v>86</v>
      </c>
      <c r="E19" s="156" t="s">
        <v>164</v>
      </c>
      <c r="F19" s="156" t="s">
        <v>164</v>
      </c>
      <c r="G19" s="156" t="s">
        <v>164</v>
      </c>
      <c r="H19" s="156" t="s">
        <v>164</v>
      </c>
      <c r="I19" s="156" t="s">
        <v>164</v>
      </c>
      <c r="J19" s="156" t="s">
        <v>164</v>
      </c>
      <c r="K19" s="156" t="s">
        <v>164</v>
      </c>
      <c r="L19" s="156" t="s">
        <v>164</v>
      </c>
      <c r="M19" s="237" t="s">
        <v>164</v>
      </c>
    </row>
    <row r="20" spans="1:13" ht="23.25" customHeight="1" x14ac:dyDescent="0.2">
      <c r="A20" s="32">
        <v>6</v>
      </c>
      <c r="B20" s="702" t="s">
        <v>88</v>
      </c>
      <c r="C20" s="235" t="s">
        <v>84</v>
      </c>
      <c r="D20" s="34" t="s">
        <v>86</v>
      </c>
      <c r="E20" s="156" t="s">
        <v>164</v>
      </c>
      <c r="F20" s="156" t="s">
        <v>164</v>
      </c>
      <c r="G20" s="156" t="s">
        <v>164</v>
      </c>
      <c r="H20" s="156" t="s">
        <v>164</v>
      </c>
      <c r="I20" s="156" t="s">
        <v>164</v>
      </c>
      <c r="J20" s="156" t="s">
        <v>164</v>
      </c>
      <c r="K20" s="156" t="s">
        <v>164</v>
      </c>
      <c r="L20" s="156" t="s">
        <v>164</v>
      </c>
      <c r="M20" s="237" t="s">
        <v>164</v>
      </c>
    </row>
    <row r="21" spans="1:13" ht="23.25" customHeight="1" x14ac:dyDescent="0.2">
      <c r="A21" s="32">
        <v>7</v>
      </c>
      <c r="B21" s="702"/>
      <c r="C21" s="235" t="s">
        <v>87</v>
      </c>
      <c r="D21" s="34" t="s">
        <v>86</v>
      </c>
      <c r="E21" s="156" t="s">
        <v>164</v>
      </c>
      <c r="F21" s="156" t="s">
        <v>164</v>
      </c>
      <c r="G21" s="156" t="s">
        <v>164</v>
      </c>
      <c r="H21" s="156" t="s">
        <v>164</v>
      </c>
      <c r="I21" s="156" t="s">
        <v>164</v>
      </c>
      <c r="J21" s="156" t="s">
        <v>164</v>
      </c>
      <c r="K21" s="156" t="s">
        <v>164</v>
      </c>
      <c r="L21" s="156" t="s">
        <v>164</v>
      </c>
      <c r="M21" s="237" t="s">
        <v>164</v>
      </c>
    </row>
    <row r="22" spans="1:13" ht="23.25" customHeight="1" x14ac:dyDescent="0.2">
      <c r="A22" s="32">
        <v>8</v>
      </c>
      <c r="B22" s="703" t="s">
        <v>89</v>
      </c>
      <c r="C22" s="235" t="s">
        <v>84</v>
      </c>
      <c r="D22" s="34" t="s">
        <v>86</v>
      </c>
      <c r="E22" s="156" t="s">
        <v>164</v>
      </c>
      <c r="F22" s="156" t="s">
        <v>164</v>
      </c>
      <c r="G22" s="156" t="s">
        <v>164</v>
      </c>
      <c r="H22" s="156" t="s">
        <v>164</v>
      </c>
      <c r="I22" s="156" t="s">
        <v>164</v>
      </c>
      <c r="J22" s="156" t="s">
        <v>164</v>
      </c>
      <c r="K22" s="156" t="s">
        <v>164</v>
      </c>
      <c r="L22" s="156" t="s">
        <v>164</v>
      </c>
      <c r="M22" s="237" t="s">
        <v>164</v>
      </c>
    </row>
    <row r="23" spans="1:13" ht="23.25" customHeight="1" x14ac:dyDescent="0.2">
      <c r="A23" s="32">
        <v>9</v>
      </c>
      <c r="B23" s="703"/>
      <c r="C23" s="39" t="s">
        <v>87</v>
      </c>
      <c r="D23" s="35" t="s">
        <v>86</v>
      </c>
      <c r="E23" s="156" t="s">
        <v>164</v>
      </c>
      <c r="F23" s="156" t="s">
        <v>164</v>
      </c>
      <c r="G23" s="156" t="s">
        <v>164</v>
      </c>
      <c r="H23" s="156" t="s">
        <v>164</v>
      </c>
      <c r="I23" s="156" t="s">
        <v>164</v>
      </c>
      <c r="J23" s="156" t="s">
        <v>164</v>
      </c>
      <c r="K23" s="156" t="s">
        <v>164</v>
      </c>
      <c r="L23" s="156" t="s">
        <v>164</v>
      </c>
      <c r="M23" s="237" t="s">
        <v>164</v>
      </c>
    </row>
    <row r="24" spans="1:13" ht="21" customHeight="1" x14ac:dyDescent="0.2">
      <c r="A24" s="36">
        <v>10</v>
      </c>
      <c r="B24" s="702" t="s">
        <v>174</v>
      </c>
      <c r="C24" s="702"/>
      <c r="D24" s="702"/>
      <c r="E24" s="156" t="s">
        <v>164</v>
      </c>
      <c r="F24" s="156" t="s">
        <v>164</v>
      </c>
      <c r="G24" s="156" t="s">
        <v>164</v>
      </c>
      <c r="H24" s="156" t="s">
        <v>164</v>
      </c>
      <c r="I24" s="156" t="s">
        <v>164</v>
      </c>
      <c r="J24" s="156" t="s">
        <v>164</v>
      </c>
      <c r="K24" s="156" t="s">
        <v>164</v>
      </c>
      <c r="L24" s="156" t="s">
        <v>164</v>
      </c>
      <c r="M24" s="237" t="s">
        <v>164</v>
      </c>
    </row>
    <row r="25" spans="1:13" ht="16.5" customHeight="1" x14ac:dyDescent="0.2">
      <c r="A25" s="36">
        <v>11</v>
      </c>
      <c r="B25" s="702" t="s">
        <v>96</v>
      </c>
      <c r="C25" s="702"/>
      <c r="D25" s="702"/>
      <c r="E25" s="156">
        <f t="shared" ref="E25:M25" si="0">SUM(E15:E24)</f>
        <v>0</v>
      </c>
      <c r="F25" s="156">
        <f t="shared" si="0"/>
        <v>0</v>
      </c>
      <c r="G25" s="156">
        <f t="shared" si="0"/>
        <v>0</v>
      </c>
      <c r="H25" s="156">
        <f t="shared" si="0"/>
        <v>0</v>
      </c>
      <c r="I25" s="156">
        <f t="shared" si="0"/>
        <v>0</v>
      </c>
      <c r="J25" s="156">
        <f t="shared" si="0"/>
        <v>0</v>
      </c>
      <c r="K25" s="156">
        <f t="shared" si="0"/>
        <v>0</v>
      </c>
      <c r="L25" s="156">
        <f t="shared" si="0"/>
        <v>0</v>
      </c>
      <c r="M25" s="272">
        <f t="shared" si="0"/>
        <v>0</v>
      </c>
    </row>
    <row r="26" spans="1:13" ht="18.75" customHeight="1" x14ac:dyDescent="0.2">
      <c r="A26" s="36">
        <v>12</v>
      </c>
      <c r="B26" s="704" t="s">
        <v>107</v>
      </c>
      <c r="C26" s="704"/>
      <c r="D26" s="704"/>
      <c r="E26" s="156" t="s">
        <v>164</v>
      </c>
      <c r="F26" s="156" t="s">
        <v>164</v>
      </c>
      <c r="G26" s="156" t="s">
        <v>164</v>
      </c>
      <c r="H26" s="156" t="s">
        <v>164</v>
      </c>
      <c r="I26" s="156" t="s">
        <v>164</v>
      </c>
      <c r="J26" s="156" t="s">
        <v>164</v>
      </c>
      <c r="K26" s="156" t="s">
        <v>164</v>
      </c>
      <c r="L26" s="156" t="s">
        <v>164</v>
      </c>
      <c r="M26" s="237" t="s">
        <v>164</v>
      </c>
    </row>
    <row r="27" spans="1:13" x14ac:dyDescent="0.2">
      <c r="B27" s="18"/>
      <c r="C27" s="18"/>
      <c r="D27" s="18"/>
      <c r="E27" s="18"/>
      <c r="F27" s="18"/>
      <c r="G27" s="18"/>
      <c r="H27" s="18"/>
      <c r="I27" s="18"/>
      <c r="J27" s="18"/>
      <c r="K27" s="18"/>
      <c r="M27" s="26" t="s">
        <v>175</v>
      </c>
    </row>
    <row r="28" spans="1:13" x14ac:dyDescent="0.2">
      <c r="B28" s="18"/>
      <c r="C28" s="18"/>
      <c r="D28" s="18"/>
      <c r="E28" s="18"/>
      <c r="F28" s="18"/>
      <c r="G28" s="18"/>
      <c r="H28" s="18"/>
      <c r="I28" s="18"/>
      <c r="J28" s="18"/>
      <c r="K28" s="18"/>
      <c r="M28" s="27" t="s">
        <v>15</v>
      </c>
    </row>
    <row r="29" spans="1:13" x14ac:dyDescent="0.2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M29" s="26" t="s">
        <v>1</v>
      </c>
    </row>
    <row r="30" spans="1:13" ht="18.75" customHeight="1" x14ac:dyDescent="0.3">
      <c r="A30" s="705" t="s">
        <v>108</v>
      </c>
      <c r="B30" s="705"/>
      <c r="C30" s="705"/>
      <c r="D30" s="705"/>
      <c r="E30" s="705"/>
      <c r="F30" s="705"/>
      <c r="G30" s="705"/>
      <c r="H30" s="705"/>
      <c r="I30" s="705"/>
      <c r="J30" s="705"/>
      <c r="K30" s="705"/>
      <c r="L30" s="705"/>
      <c r="M30" s="705"/>
    </row>
    <row r="31" spans="1:13" ht="18.75" customHeight="1" x14ac:dyDescent="0.3">
      <c r="A31" s="705" t="s">
        <v>70</v>
      </c>
      <c r="B31" s="705"/>
      <c r="C31" s="705"/>
      <c r="D31" s="705"/>
      <c r="E31" s="705"/>
      <c r="F31" s="705"/>
      <c r="G31" s="705"/>
      <c r="H31" s="705"/>
      <c r="I31" s="705"/>
      <c r="J31" s="705"/>
      <c r="K31" s="705"/>
      <c r="L31" s="705"/>
      <c r="M31" s="705"/>
    </row>
    <row r="32" spans="1:13" ht="15.75" x14ac:dyDescent="0.25">
      <c r="A32" s="706" t="s">
        <v>98</v>
      </c>
      <c r="B32" s="706"/>
      <c r="C32" s="706"/>
      <c r="D32" s="706"/>
      <c r="E32" s="706"/>
      <c r="F32" s="706"/>
      <c r="G32" s="706"/>
      <c r="H32" s="706"/>
      <c r="I32" s="706"/>
      <c r="J32" s="706"/>
      <c r="K32" s="706"/>
      <c r="L32" s="706"/>
      <c r="M32" s="706"/>
    </row>
    <row r="33" spans="1:13" ht="18" customHeight="1" x14ac:dyDescent="0.2">
      <c r="A33" s="707" t="s">
        <v>13</v>
      </c>
      <c r="B33" s="707"/>
      <c r="C33" s="707"/>
      <c r="D33" s="707"/>
      <c r="E33" s="707"/>
      <c r="F33" s="707"/>
      <c r="G33" s="707"/>
      <c r="H33" s="707"/>
      <c r="I33" s="707"/>
      <c r="J33" s="707"/>
      <c r="K33" s="707"/>
      <c r="L33" s="707"/>
      <c r="M33" s="707"/>
    </row>
    <row r="34" spans="1:13" ht="15.75" x14ac:dyDescent="0.25">
      <c r="A34" s="708" t="s">
        <v>97</v>
      </c>
      <c r="B34" s="709"/>
      <c r="C34" s="709"/>
      <c r="D34" s="709"/>
      <c r="E34" s="709"/>
      <c r="F34" s="709"/>
      <c r="G34" s="709"/>
      <c r="H34" s="709"/>
      <c r="I34" s="709"/>
      <c r="J34" s="709"/>
      <c r="K34" s="709"/>
      <c r="L34" s="709"/>
      <c r="M34" s="709"/>
    </row>
    <row r="35" spans="1:13" ht="9.75" customHeight="1" x14ac:dyDescent="0.2">
      <c r="A35" s="710" t="s">
        <v>71</v>
      </c>
      <c r="B35" s="711"/>
      <c r="C35" s="711"/>
      <c r="D35" s="711"/>
      <c r="E35" s="711"/>
      <c r="F35" s="711"/>
      <c r="G35" s="711"/>
      <c r="H35" s="711"/>
      <c r="I35" s="711"/>
      <c r="J35" s="711"/>
      <c r="K35" s="711"/>
      <c r="L35" s="711"/>
      <c r="M35" s="711"/>
    </row>
    <row r="36" spans="1:13" ht="15.75" x14ac:dyDescent="0.25">
      <c r="A36" s="712" t="s">
        <v>546</v>
      </c>
      <c r="B36" s="712"/>
      <c r="C36" s="712"/>
      <c r="D36" s="712"/>
      <c r="E36" s="712"/>
      <c r="F36" s="712"/>
      <c r="G36" s="712"/>
      <c r="H36" s="712"/>
      <c r="I36" s="713"/>
      <c r="J36" s="713"/>
      <c r="K36" s="713"/>
      <c r="L36" s="713"/>
      <c r="M36" s="713"/>
    </row>
    <row r="37" spans="1:13" ht="34.5" customHeight="1" thickBot="1" x14ac:dyDescent="0.25">
      <c r="A37" s="714" t="s">
        <v>72</v>
      </c>
      <c r="B37" s="715" t="s">
        <v>73</v>
      </c>
      <c r="C37" s="715"/>
      <c r="D37" s="715"/>
      <c r="E37" s="716" t="s">
        <v>101</v>
      </c>
      <c r="F37" s="716"/>
      <c r="G37" s="717" t="s">
        <v>102</v>
      </c>
      <c r="H37" s="718"/>
      <c r="I37" s="719" t="s">
        <v>103</v>
      </c>
      <c r="J37" s="720"/>
      <c r="K37" s="720"/>
      <c r="L37" s="720"/>
      <c r="M37" s="721"/>
    </row>
    <row r="38" spans="1:13" ht="13.5" customHeight="1" thickBot="1" x14ac:dyDescent="0.25">
      <c r="A38" s="714"/>
      <c r="B38" s="715"/>
      <c r="C38" s="715"/>
      <c r="D38" s="715"/>
      <c r="E38" s="717" t="s">
        <v>76</v>
      </c>
      <c r="F38" s="717" t="s">
        <v>77</v>
      </c>
      <c r="G38" s="717" t="s">
        <v>76</v>
      </c>
      <c r="H38" s="718" t="s">
        <v>77</v>
      </c>
      <c r="I38" s="722" t="s">
        <v>76</v>
      </c>
      <c r="J38" s="717" t="s">
        <v>77</v>
      </c>
      <c r="K38" s="717" t="s">
        <v>78</v>
      </c>
      <c r="L38" s="717"/>
      <c r="M38" s="723"/>
    </row>
    <row r="39" spans="1:13" ht="38.25" customHeight="1" thickBot="1" x14ac:dyDescent="0.25">
      <c r="A39" s="714"/>
      <c r="B39" s="715"/>
      <c r="C39" s="715"/>
      <c r="D39" s="715"/>
      <c r="E39" s="717"/>
      <c r="F39" s="717"/>
      <c r="G39" s="717"/>
      <c r="H39" s="718"/>
      <c r="I39" s="722"/>
      <c r="J39" s="717"/>
      <c r="K39" s="37" t="s">
        <v>104</v>
      </c>
      <c r="L39" s="38" t="s">
        <v>105</v>
      </c>
      <c r="M39" s="151" t="s">
        <v>80</v>
      </c>
    </row>
    <row r="40" spans="1:13" ht="13.5" thickBot="1" x14ac:dyDescent="0.25">
      <c r="A40" s="714"/>
      <c r="B40" s="724">
        <v>1</v>
      </c>
      <c r="C40" s="724"/>
      <c r="D40" s="724"/>
      <c r="E40" s="22">
        <v>2</v>
      </c>
      <c r="F40" s="22">
        <v>3</v>
      </c>
      <c r="G40" s="22">
        <v>4</v>
      </c>
      <c r="H40" s="150">
        <v>5</v>
      </c>
      <c r="I40" s="152">
        <v>6</v>
      </c>
      <c r="J40" s="22">
        <v>7</v>
      </c>
      <c r="K40" s="22">
        <v>8</v>
      </c>
      <c r="L40" s="22">
        <v>9</v>
      </c>
      <c r="M40" s="153">
        <v>10</v>
      </c>
    </row>
    <row r="41" spans="1:13" x14ac:dyDescent="0.2">
      <c r="A41" s="29">
        <v>1</v>
      </c>
      <c r="B41" s="698" t="s">
        <v>106</v>
      </c>
      <c r="C41" s="698"/>
      <c r="D41" s="698"/>
      <c r="E41" s="156" t="s">
        <v>164</v>
      </c>
      <c r="F41" s="156" t="s">
        <v>164</v>
      </c>
      <c r="G41" s="156" t="s">
        <v>164</v>
      </c>
      <c r="H41" s="156" t="s">
        <v>164</v>
      </c>
      <c r="I41" s="156" t="s">
        <v>164</v>
      </c>
      <c r="J41" s="156" t="s">
        <v>164</v>
      </c>
      <c r="K41" s="156" t="s">
        <v>164</v>
      </c>
      <c r="L41" s="156" t="s">
        <v>164</v>
      </c>
      <c r="M41" s="237" t="s">
        <v>164</v>
      </c>
    </row>
    <row r="42" spans="1:13" ht="23.25" customHeight="1" x14ac:dyDescent="0.2">
      <c r="A42" s="30">
        <v>2</v>
      </c>
      <c r="B42" s="699" t="s">
        <v>83</v>
      </c>
      <c r="C42" s="700" t="s">
        <v>84</v>
      </c>
      <c r="D42" s="31" t="s">
        <v>85</v>
      </c>
      <c r="E42" s="156" t="s">
        <v>164</v>
      </c>
      <c r="F42" s="156" t="s">
        <v>164</v>
      </c>
      <c r="G42" s="156" t="s">
        <v>164</v>
      </c>
      <c r="H42" s="156" t="s">
        <v>164</v>
      </c>
      <c r="I42" s="156" t="s">
        <v>164</v>
      </c>
      <c r="J42" s="156" t="s">
        <v>164</v>
      </c>
      <c r="K42" s="156" t="s">
        <v>164</v>
      </c>
      <c r="L42" s="156" t="s">
        <v>164</v>
      </c>
      <c r="M42" s="237" t="s">
        <v>164</v>
      </c>
    </row>
    <row r="43" spans="1:13" ht="23.25" customHeight="1" x14ac:dyDescent="0.2">
      <c r="A43" s="32">
        <v>3</v>
      </c>
      <c r="B43" s="699"/>
      <c r="C43" s="700"/>
      <c r="D43" s="33" t="s">
        <v>86</v>
      </c>
      <c r="E43" s="156" t="s">
        <v>164</v>
      </c>
      <c r="F43" s="156" t="s">
        <v>164</v>
      </c>
      <c r="G43" s="156" t="s">
        <v>164</v>
      </c>
      <c r="H43" s="156" t="s">
        <v>164</v>
      </c>
      <c r="I43" s="156" t="s">
        <v>164</v>
      </c>
      <c r="J43" s="156" t="s">
        <v>164</v>
      </c>
      <c r="K43" s="156" t="s">
        <v>164</v>
      </c>
      <c r="L43" s="156" t="s">
        <v>164</v>
      </c>
      <c r="M43" s="237" t="s">
        <v>164</v>
      </c>
    </row>
    <row r="44" spans="1:13" ht="23.25" customHeight="1" x14ac:dyDescent="0.2">
      <c r="A44" s="32">
        <v>4</v>
      </c>
      <c r="B44" s="699"/>
      <c r="C44" s="701" t="s">
        <v>87</v>
      </c>
      <c r="D44" s="34" t="s">
        <v>85</v>
      </c>
      <c r="E44" s="156" t="s">
        <v>164</v>
      </c>
      <c r="F44" s="156" t="s">
        <v>164</v>
      </c>
      <c r="G44" s="156" t="s">
        <v>164</v>
      </c>
      <c r="H44" s="156" t="s">
        <v>164</v>
      </c>
      <c r="I44" s="156" t="s">
        <v>164</v>
      </c>
      <c r="J44" s="156" t="s">
        <v>164</v>
      </c>
      <c r="K44" s="156" t="s">
        <v>164</v>
      </c>
      <c r="L44" s="156" t="s">
        <v>164</v>
      </c>
      <c r="M44" s="237" t="s">
        <v>164</v>
      </c>
    </row>
    <row r="45" spans="1:13" ht="23.25" customHeight="1" x14ac:dyDescent="0.2">
      <c r="A45" s="32">
        <v>5</v>
      </c>
      <c r="B45" s="699"/>
      <c r="C45" s="701"/>
      <c r="D45" s="34" t="s">
        <v>86</v>
      </c>
      <c r="E45" s="156" t="s">
        <v>164</v>
      </c>
      <c r="F45" s="156" t="s">
        <v>164</v>
      </c>
      <c r="G45" s="156" t="s">
        <v>164</v>
      </c>
      <c r="H45" s="156" t="s">
        <v>164</v>
      </c>
      <c r="I45" s="156" t="s">
        <v>164</v>
      </c>
      <c r="J45" s="156" t="s">
        <v>164</v>
      </c>
      <c r="K45" s="156" t="s">
        <v>164</v>
      </c>
      <c r="L45" s="156" t="s">
        <v>164</v>
      </c>
      <c r="M45" s="237" t="s">
        <v>164</v>
      </c>
    </row>
    <row r="46" spans="1:13" ht="23.25" customHeight="1" x14ac:dyDescent="0.2">
      <c r="A46" s="32">
        <v>6</v>
      </c>
      <c r="B46" s="702" t="s">
        <v>88</v>
      </c>
      <c r="C46" s="253" t="s">
        <v>84</v>
      </c>
      <c r="D46" s="34" t="s">
        <v>86</v>
      </c>
      <c r="E46" s="156" t="s">
        <v>164</v>
      </c>
      <c r="F46" s="156" t="s">
        <v>164</v>
      </c>
      <c r="G46" s="156" t="s">
        <v>164</v>
      </c>
      <c r="H46" s="156" t="s">
        <v>164</v>
      </c>
      <c r="I46" s="156" t="s">
        <v>164</v>
      </c>
      <c r="J46" s="156" t="s">
        <v>164</v>
      </c>
      <c r="K46" s="156" t="s">
        <v>164</v>
      </c>
      <c r="L46" s="156" t="s">
        <v>164</v>
      </c>
      <c r="M46" s="237" t="s">
        <v>164</v>
      </c>
    </row>
    <row r="47" spans="1:13" ht="23.25" customHeight="1" x14ac:dyDescent="0.2">
      <c r="A47" s="32">
        <v>7</v>
      </c>
      <c r="B47" s="702"/>
      <c r="C47" s="253" t="s">
        <v>87</v>
      </c>
      <c r="D47" s="34" t="s">
        <v>86</v>
      </c>
      <c r="E47" s="156" t="s">
        <v>164</v>
      </c>
      <c r="F47" s="156" t="s">
        <v>164</v>
      </c>
      <c r="G47" s="156" t="s">
        <v>164</v>
      </c>
      <c r="H47" s="156" t="s">
        <v>164</v>
      </c>
      <c r="I47" s="156" t="s">
        <v>164</v>
      </c>
      <c r="J47" s="156" t="s">
        <v>164</v>
      </c>
      <c r="K47" s="156" t="s">
        <v>164</v>
      </c>
      <c r="L47" s="156" t="s">
        <v>164</v>
      </c>
      <c r="M47" s="237" t="s">
        <v>164</v>
      </c>
    </row>
    <row r="48" spans="1:13" ht="23.25" customHeight="1" x14ac:dyDescent="0.2">
      <c r="A48" s="32">
        <v>8</v>
      </c>
      <c r="B48" s="703" t="s">
        <v>89</v>
      </c>
      <c r="C48" s="253" t="s">
        <v>84</v>
      </c>
      <c r="D48" s="34" t="s">
        <v>86</v>
      </c>
      <c r="E48" s="156" t="s">
        <v>164</v>
      </c>
      <c r="F48" s="156" t="s">
        <v>164</v>
      </c>
      <c r="G48" s="156" t="s">
        <v>164</v>
      </c>
      <c r="H48" s="156" t="s">
        <v>164</v>
      </c>
      <c r="I48" s="156" t="s">
        <v>164</v>
      </c>
      <c r="J48" s="156" t="s">
        <v>164</v>
      </c>
      <c r="K48" s="156" t="s">
        <v>164</v>
      </c>
      <c r="L48" s="156" t="s">
        <v>164</v>
      </c>
      <c r="M48" s="237" t="s">
        <v>164</v>
      </c>
    </row>
    <row r="49" spans="1:13" ht="23.25" customHeight="1" x14ac:dyDescent="0.2">
      <c r="A49" s="32">
        <v>9</v>
      </c>
      <c r="B49" s="703"/>
      <c r="C49" s="39" t="s">
        <v>87</v>
      </c>
      <c r="D49" s="35" t="s">
        <v>86</v>
      </c>
      <c r="E49" s="156" t="s">
        <v>164</v>
      </c>
      <c r="F49" s="156" t="s">
        <v>164</v>
      </c>
      <c r="G49" s="156" t="s">
        <v>164</v>
      </c>
      <c r="H49" s="156" t="s">
        <v>164</v>
      </c>
      <c r="I49" s="156" t="s">
        <v>164</v>
      </c>
      <c r="J49" s="156" t="s">
        <v>164</v>
      </c>
      <c r="K49" s="156" t="s">
        <v>164</v>
      </c>
      <c r="L49" s="156" t="s">
        <v>164</v>
      </c>
      <c r="M49" s="237" t="s">
        <v>164</v>
      </c>
    </row>
    <row r="50" spans="1:13" ht="21" customHeight="1" x14ac:dyDescent="0.2">
      <c r="A50" s="36">
        <v>10</v>
      </c>
      <c r="B50" s="702" t="s">
        <v>174</v>
      </c>
      <c r="C50" s="702"/>
      <c r="D50" s="702"/>
      <c r="E50" s="156" t="s">
        <v>164</v>
      </c>
      <c r="F50" s="156" t="s">
        <v>164</v>
      </c>
      <c r="G50" s="156" t="s">
        <v>164</v>
      </c>
      <c r="H50" s="156" t="s">
        <v>164</v>
      </c>
      <c r="I50" s="156" t="s">
        <v>164</v>
      </c>
      <c r="J50" s="156" t="s">
        <v>164</v>
      </c>
      <c r="K50" s="156" t="s">
        <v>164</v>
      </c>
      <c r="L50" s="156" t="s">
        <v>164</v>
      </c>
      <c r="M50" s="237" t="s">
        <v>164</v>
      </c>
    </row>
    <row r="51" spans="1:13" ht="16.5" customHeight="1" x14ac:dyDescent="0.2">
      <c r="A51" s="36">
        <v>11</v>
      </c>
      <c r="B51" s="702" t="s">
        <v>96</v>
      </c>
      <c r="C51" s="702"/>
      <c r="D51" s="702"/>
      <c r="E51" s="156">
        <f t="shared" ref="E51:M51" si="1">SUM(E41:E50)</f>
        <v>0</v>
      </c>
      <c r="F51" s="156">
        <f t="shared" si="1"/>
        <v>0</v>
      </c>
      <c r="G51" s="156">
        <f t="shared" si="1"/>
        <v>0</v>
      </c>
      <c r="H51" s="156">
        <f t="shared" si="1"/>
        <v>0</v>
      </c>
      <c r="I51" s="156">
        <f t="shared" si="1"/>
        <v>0</v>
      </c>
      <c r="J51" s="156">
        <f t="shared" si="1"/>
        <v>0</v>
      </c>
      <c r="K51" s="156">
        <f t="shared" si="1"/>
        <v>0</v>
      </c>
      <c r="L51" s="156">
        <f t="shared" si="1"/>
        <v>0</v>
      </c>
      <c r="M51" s="272">
        <f t="shared" si="1"/>
        <v>0</v>
      </c>
    </row>
    <row r="52" spans="1:13" ht="18.75" customHeight="1" x14ac:dyDescent="0.2">
      <c r="A52" s="36">
        <v>12</v>
      </c>
      <c r="B52" s="704" t="s">
        <v>107</v>
      </c>
      <c r="C52" s="704"/>
      <c r="D52" s="704"/>
      <c r="E52" s="156" t="s">
        <v>164</v>
      </c>
      <c r="F52" s="156" t="s">
        <v>164</v>
      </c>
      <c r="G52" s="156" t="s">
        <v>164</v>
      </c>
      <c r="H52" s="156" t="s">
        <v>164</v>
      </c>
      <c r="I52" s="156" t="s">
        <v>164</v>
      </c>
      <c r="J52" s="156" t="s">
        <v>164</v>
      </c>
      <c r="K52" s="156" t="s">
        <v>164</v>
      </c>
      <c r="L52" s="156" t="s">
        <v>164</v>
      </c>
      <c r="M52" s="237" t="s">
        <v>164</v>
      </c>
    </row>
    <row r="56" spans="1:13" x14ac:dyDescent="0.2">
      <c r="B56" s="18"/>
      <c r="C56" s="18"/>
      <c r="D56" s="18"/>
      <c r="E56" s="18"/>
      <c r="F56" s="18"/>
      <c r="G56" s="18"/>
      <c r="H56" s="18"/>
      <c r="I56" s="18"/>
      <c r="J56" s="18"/>
      <c r="K56" s="18"/>
      <c r="M56" s="26" t="s">
        <v>175</v>
      </c>
    </row>
    <row r="57" spans="1:13" x14ac:dyDescent="0.2">
      <c r="B57" s="18"/>
      <c r="C57" s="18"/>
      <c r="D57" s="18"/>
      <c r="E57" s="18"/>
      <c r="F57" s="18"/>
      <c r="G57" s="18"/>
      <c r="H57" s="18"/>
      <c r="I57" s="18"/>
      <c r="J57" s="18"/>
      <c r="K57" s="18"/>
      <c r="M57" s="27" t="s">
        <v>15</v>
      </c>
    </row>
    <row r="58" spans="1:13" x14ac:dyDescent="0.2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M58" s="26" t="s">
        <v>1</v>
      </c>
    </row>
    <row r="59" spans="1:13" ht="18.75" customHeight="1" x14ac:dyDescent="0.3">
      <c r="A59" s="705" t="s">
        <v>108</v>
      </c>
      <c r="B59" s="705"/>
      <c r="C59" s="705"/>
      <c r="D59" s="705"/>
      <c r="E59" s="705"/>
      <c r="F59" s="705"/>
      <c r="G59" s="705"/>
      <c r="H59" s="705"/>
      <c r="I59" s="705"/>
      <c r="J59" s="705"/>
      <c r="K59" s="705"/>
      <c r="L59" s="705"/>
      <c r="M59" s="705"/>
    </row>
    <row r="60" spans="1:13" ht="18.75" customHeight="1" x14ac:dyDescent="0.3">
      <c r="A60" s="705" t="s">
        <v>70</v>
      </c>
      <c r="B60" s="705"/>
      <c r="C60" s="705"/>
      <c r="D60" s="705"/>
      <c r="E60" s="705"/>
      <c r="F60" s="705"/>
      <c r="G60" s="705"/>
      <c r="H60" s="705"/>
      <c r="I60" s="705"/>
      <c r="J60" s="705"/>
      <c r="K60" s="705"/>
      <c r="L60" s="705"/>
      <c r="M60" s="705"/>
    </row>
    <row r="61" spans="1:13" ht="15.75" x14ac:dyDescent="0.25">
      <c r="A61" s="706" t="s">
        <v>98</v>
      </c>
      <c r="B61" s="706"/>
      <c r="C61" s="706"/>
      <c r="D61" s="706"/>
      <c r="E61" s="706"/>
      <c r="F61" s="706"/>
      <c r="G61" s="706"/>
      <c r="H61" s="706"/>
      <c r="I61" s="706"/>
      <c r="J61" s="706"/>
      <c r="K61" s="706"/>
      <c r="L61" s="706"/>
      <c r="M61" s="706"/>
    </row>
    <row r="62" spans="1:13" ht="18" customHeight="1" x14ac:dyDescent="0.2">
      <c r="A62" s="707" t="s">
        <v>13</v>
      </c>
      <c r="B62" s="707"/>
      <c r="C62" s="707"/>
      <c r="D62" s="707"/>
      <c r="E62" s="707"/>
      <c r="F62" s="707"/>
      <c r="G62" s="707"/>
      <c r="H62" s="707"/>
      <c r="I62" s="707"/>
      <c r="J62" s="707"/>
      <c r="K62" s="707"/>
      <c r="L62" s="707"/>
      <c r="M62" s="707"/>
    </row>
    <row r="63" spans="1:13" ht="15.75" x14ac:dyDescent="0.25">
      <c r="A63" s="708" t="s">
        <v>97</v>
      </c>
      <c r="B63" s="709"/>
      <c r="C63" s="709"/>
      <c r="D63" s="709"/>
      <c r="E63" s="709"/>
      <c r="F63" s="709"/>
      <c r="G63" s="709"/>
      <c r="H63" s="709"/>
      <c r="I63" s="709"/>
      <c r="J63" s="709"/>
      <c r="K63" s="709"/>
      <c r="L63" s="709"/>
      <c r="M63" s="709"/>
    </row>
    <row r="64" spans="1:13" ht="9.75" customHeight="1" x14ac:dyDescent="0.2">
      <c r="A64" s="710" t="s">
        <v>71</v>
      </c>
      <c r="B64" s="711"/>
      <c r="C64" s="711"/>
      <c r="D64" s="711"/>
      <c r="E64" s="711"/>
      <c r="F64" s="711"/>
      <c r="G64" s="711"/>
      <c r="H64" s="711"/>
      <c r="I64" s="711"/>
      <c r="J64" s="711"/>
      <c r="K64" s="711"/>
      <c r="L64" s="711"/>
      <c r="M64" s="711"/>
    </row>
    <row r="65" spans="1:13" ht="15.75" x14ac:dyDescent="0.25">
      <c r="A65" s="712" t="s">
        <v>547</v>
      </c>
      <c r="B65" s="712"/>
      <c r="C65" s="712"/>
      <c r="D65" s="712"/>
      <c r="E65" s="712"/>
      <c r="F65" s="712"/>
      <c r="G65" s="712"/>
      <c r="H65" s="712"/>
      <c r="I65" s="713"/>
      <c r="J65" s="713"/>
      <c r="K65" s="713"/>
      <c r="L65" s="713"/>
      <c r="M65" s="713"/>
    </row>
    <row r="66" spans="1:13" ht="34.5" customHeight="1" thickBot="1" x14ac:dyDescent="0.25">
      <c r="A66" s="714" t="s">
        <v>72</v>
      </c>
      <c r="B66" s="715" t="s">
        <v>73</v>
      </c>
      <c r="C66" s="715"/>
      <c r="D66" s="715"/>
      <c r="E66" s="716" t="s">
        <v>101</v>
      </c>
      <c r="F66" s="716"/>
      <c r="G66" s="717" t="s">
        <v>102</v>
      </c>
      <c r="H66" s="718"/>
      <c r="I66" s="719" t="s">
        <v>103</v>
      </c>
      <c r="J66" s="720"/>
      <c r="K66" s="720"/>
      <c r="L66" s="720"/>
      <c r="M66" s="721"/>
    </row>
    <row r="67" spans="1:13" ht="13.5" customHeight="1" thickBot="1" x14ac:dyDescent="0.25">
      <c r="A67" s="714"/>
      <c r="B67" s="715"/>
      <c r="C67" s="715"/>
      <c r="D67" s="715"/>
      <c r="E67" s="717" t="s">
        <v>76</v>
      </c>
      <c r="F67" s="717" t="s">
        <v>77</v>
      </c>
      <c r="G67" s="717" t="s">
        <v>76</v>
      </c>
      <c r="H67" s="718" t="s">
        <v>77</v>
      </c>
      <c r="I67" s="722" t="s">
        <v>76</v>
      </c>
      <c r="J67" s="717" t="s">
        <v>77</v>
      </c>
      <c r="K67" s="717" t="s">
        <v>78</v>
      </c>
      <c r="L67" s="717"/>
      <c r="M67" s="723"/>
    </row>
    <row r="68" spans="1:13" ht="38.25" customHeight="1" thickBot="1" x14ac:dyDescent="0.25">
      <c r="A68" s="714"/>
      <c r="B68" s="715"/>
      <c r="C68" s="715"/>
      <c r="D68" s="715"/>
      <c r="E68" s="717"/>
      <c r="F68" s="717"/>
      <c r="G68" s="717"/>
      <c r="H68" s="718"/>
      <c r="I68" s="722"/>
      <c r="J68" s="717"/>
      <c r="K68" s="37" t="s">
        <v>104</v>
      </c>
      <c r="L68" s="38" t="s">
        <v>105</v>
      </c>
      <c r="M68" s="151" t="s">
        <v>80</v>
      </c>
    </row>
    <row r="69" spans="1:13" ht="13.5" thickBot="1" x14ac:dyDescent="0.25">
      <c r="A69" s="714"/>
      <c r="B69" s="724">
        <v>1</v>
      </c>
      <c r="C69" s="724"/>
      <c r="D69" s="724"/>
      <c r="E69" s="22">
        <v>2</v>
      </c>
      <c r="F69" s="22">
        <v>3</v>
      </c>
      <c r="G69" s="22">
        <v>4</v>
      </c>
      <c r="H69" s="150">
        <v>5</v>
      </c>
      <c r="I69" s="152">
        <v>6</v>
      </c>
      <c r="J69" s="22">
        <v>7</v>
      </c>
      <c r="K69" s="22">
        <v>8</v>
      </c>
      <c r="L69" s="22">
        <v>9</v>
      </c>
      <c r="M69" s="153">
        <v>10</v>
      </c>
    </row>
    <row r="70" spans="1:13" x14ac:dyDescent="0.2">
      <c r="A70" s="29">
        <v>1</v>
      </c>
      <c r="B70" s="698" t="s">
        <v>106</v>
      </c>
      <c r="C70" s="698"/>
      <c r="D70" s="698"/>
      <c r="E70" s="156" t="s">
        <v>164</v>
      </c>
      <c r="F70" s="156" t="s">
        <v>164</v>
      </c>
      <c r="G70" s="156" t="s">
        <v>164</v>
      </c>
      <c r="H70" s="156" t="s">
        <v>164</v>
      </c>
      <c r="I70" s="156" t="s">
        <v>164</v>
      </c>
      <c r="J70" s="156" t="s">
        <v>164</v>
      </c>
      <c r="K70" s="156" t="s">
        <v>164</v>
      </c>
      <c r="L70" s="156" t="s">
        <v>164</v>
      </c>
      <c r="M70" s="237" t="s">
        <v>164</v>
      </c>
    </row>
    <row r="71" spans="1:13" ht="23.25" customHeight="1" x14ac:dyDescent="0.2">
      <c r="A71" s="30">
        <v>2</v>
      </c>
      <c r="B71" s="699" t="s">
        <v>83</v>
      </c>
      <c r="C71" s="700" t="s">
        <v>84</v>
      </c>
      <c r="D71" s="31" t="s">
        <v>85</v>
      </c>
      <c r="E71" s="156" t="s">
        <v>164</v>
      </c>
      <c r="F71" s="156" t="s">
        <v>164</v>
      </c>
      <c r="G71" s="156" t="s">
        <v>164</v>
      </c>
      <c r="H71" s="156" t="s">
        <v>164</v>
      </c>
      <c r="I71" s="156" t="s">
        <v>164</v>
      </c>
      <c r="J71" s="156" t="s">
        <v>164</v>
      </c>
      <c r="K71" s="156" t="s">
        <v>164</v>
      </c>
      <c r="L71" s="156" t="s">
        <v>164</v>
      </c>
      <c r="M71" s="237" t="s">
        <v>164</v>
      </c>
    </row>
    <row r="72" spans="1:13" ht="23.25" customHeight="1" x14ac:dyDescent="0.2">
      <c r="A72" s="32">
        <v>3</v>
      </c>
      <c r="B72" s="699"/>
      <c r="C72" s="700"/>
      <c r="D72" s="33" t="s">
        <v>86</v>
      </c>
      <c r="E72" s="156" t="s">
        <v>164</v>
      </c>
      <c r="F72" s="156" t="s">
        <v>164</v>
      </c>
      <c r="G72" s="156" t="s">
        <v>164</v>
      </c>
      <c r="H72" s="156" t="s">
        <v>164</v>
      </c>
      <c r="I72" s="156" t="s">
        <v>164</v>
      </c>
      <c r="J72" s="156" t="s">
        <v>164</v>
      </c>
      <c r="K72" s="156" t="s">
        <v>164</v>
      </c>
      <c r="L72" s="156" t="s">
        <v>164</v>
      </c>
      <c r="M72" s="237" t="s">
        <v>164</v>
      </c>
    </row>
    <row r="73" spans="1:13" ht="23.25" customHeight="1" x14ac:dyDescent="0.2">
      <c r="A73" s="32">
        <v>4</v>
      </c>
      <c r="B73" s="699"/>
      <c r="C73" s="701" t="s">
        <v>87</v>
      </c>
      <c r="D73" s="34" t="s">
        <v>85</v>
      </c>
      <c r="E73" s="156" t="s">
        <v>164</v>
      </c>
      <c r="F73" s="156" t="s">
        <v>164</v>
      </c>
      <c r="G73" s="156" t="s">
        <v>164</v>
      </c>
      <c r="H73" s="156" t="s">
        <v>164</v>
      </c>
      <c r="I73" s="156" t="s">
        <v>164</v>
      </c>
      <c r="J73" s="156" t="s">
        <v>164</v>
      </c>
      <c r="K73" s="156" t="s">
        <v>164</v>
      </c>
      <c r="L73" s="156" t="s">
        <v>164</v>
      </c>
      <c r="M73" s="237" t="s">
        <v>164</v>
      </c>
    </row>
    <row r="74" spans="1:13" ht="23.25" customHeight="1" x14ac:dyDescent="0.2">
      <c r="A74" s="32">
        <v>5</v>
      </c>
      <c r="B74" s="699"/>
      <c r="C74" s="701"/>
      <c r="D74" s="34" t="s">
        <v>86</v>
      </c>
      <c r="E74" s="156" t="s">
        <v>164</v>
      </c>
      <c r="F74" s="156" t="s">
        <v>164</v>
      </c>
      <c r="G74" s="156" t="s">
        <v>164</v>
      </c>
      <c r="H74" s="156" t="s">
        <v>164</v>
      </c>
      <c r="I74" s="156" t="s">
        <v>164</v>
      </c>
      <c r="J74" s="156" t="s">
        <v>164</v>
      </c>
      <c r="K74" s="156" t="s">
        <v>164</v>
      </c>
      <c r="L74" s="156" t="s">
        <v>164</v>
      </c>
      <c r="M74" s="237" t="s">
        <v>164</v>
      </c>
    </row>
    <row r="75" spans="1:13" ht="23.25" customHeight="1" x14ac:dyDescent="0.2">
      <c r="A75" s="32">
        <v>6</v>
      </c>
      <c r="B75" s="702" t="s">
        <v>88</v>
      </c>
      <c r="C75" s="257" t="s">
        <v>84</v>
      </c>
      <c r="D75" s="34" t="s">
        <v>86</v>
      </c>
      <c r="E75" s="156" t="s">
        <v>164</v>
      </c>
      <c r="F75" s="156" t="s">
        <v>164</v>
      </c>
      <c r="G75" s="156" t="s">
        <v>164</v>
      </c>
      <c r="H75" s="156" t="s">
        <v>164</v>
      </c>
      <c r="I75" s="156" t="s">
        <v>164</v>
      </c>
      <c r="J75" s="156" t="s">
        <v>164</v>
      </c>
      <c r="K75" s="156" t="s">
        <v>164</v>
      </c>
      <c r="L75" s="156" t="s">
        <v>164</v>
      </c>
      <c r="M75" s="237" t="s">
        <v>164</v>
      </c>
    </row>
    <row r="76" spans="1:13" ht="23.25" customHeight="1" x14ac:dyDescent="0.2">
      <c r="A76" s="32">
        <v>7</v>
      </c>
      <c r="B76" s="702"/>
      <c r="C76" s="257" t="s">
        <v>87</v>
      </c>
      <c r="D76" s="34" t="s">
        <v>86</v>
      </c>
      <c r="E76" s="156" t="s">
        <v>164</v>
      </c>
      <c r="F76" s="156" t="s">
        <v>164</v>
      </c>
      <c r="G76" s="156" t="s">
        <v>164</v>
      </c>
      <c r="H76" s="156" t="s">
        <v>164</v>
      </c>
      <c r="I76" s="156" t="s">
        <v>164</v>
      </c>
      <c r="J76" s="156" t="s">
        <v>164</v>
      </c>
      <c r="K76" s="156" t="s">
        <v>164</v>
      </c>
      <c r="L76" s="156" t="s">
        <v>164</v>
      </c>
      <c r="M76" s="237" t="s">
        <v>164</v>
      </c>
    </row>
    <row r="77" spans="1:13" ht="23.25" customHeight="1" x14ac:dyDescent="0.2">
      <c r="A77" s="32">
        <v>8</v>
      </c>
      <c r="B77" s="703" t="s">
        <v>89</v>
      </c>
      <c r="C77" s="257" t="s">
        <v>84</v>
      </c>
      <c r="D77" s="34" t="s">
        <v>86</v>
      </c>
      <c r="E77" s="156" t="s">
        <v>164</v>
      </c>
      <c r="F77" s="156" t="s">
        <v>164</v>
      </c>
      <c r="G77" s="156" t="s">
        <v>164</v>
      </c>
      <c r="H77" s="156" t="s">
        <v>164</v>
      </c>
      <c r="I77" s="156" t="s">
        <v>164</v>
      </c>
      <c r="J77" s="156" t="s">
        <v>164</v>
      </c>
      <c r="K77" s="156" t="s">
        <v>164</v>
      </c>
      <c r="L77" s="156" t="s">
        <v>164</v>
      </c>
      <c r="M77" s="237" t="s">
        <v>164</v>
      </c>
    </row>
    <row r="78" spans="1:13" ht="23.25" customHeight="1" x14ac:dyDescent="0.2">
      <c r="A78" s="32">
        <v>9</v>
      </c>
      <c r="B78" s="703"/>
      <c r="C78" s="39" t="s">
        <v>87</v>
      </c>
      <c r="D78" s="35" t="s">
        <v>86</v>
      </c>
      <c r="E78" s="156" t="s">
        <v>164</v>
      </c>
      <c r="F78" s="156" t="s">
        <v>164</v>
      </c>
      <c r="G78" s="156" t="s">
        <v>164</v>
      </c>
      <c r="H78" s="156" t="s">
        <v>164</v>
      </c>
      <c r="I78" s="156" t="s">
        <v>164</v>
      </c>
      <c r="J78" s="156" t="s">
        <v>164</v>
      </c>
      <c r="K78" s="156" t="s">
        <v>164</v>
      </c>
      <c r="L78" s="156" t="s">
        <v>164</v>
      </c>
      <c r="M78" s="237" t="s">
        <v>164</v>
      </c>
    </row>
    <row r="79" spans="1:13" ht="21" customHeight="1" x14ac:dyDescent="0.2">
      <c r="A79" s="36">
        <v>10</v>
      </c>
      <c r="B79" s="702" t="s">
        <v>174</v>
      </c>
      <c r="C79" s="702"/>
      <c r="D79" s="702"/>
      <c r="E79" s="156" t="s">
        <v>164</v>
      </c>
      <c r="F79" s="156" t="s">
        <v>164</v>
      </c>
      <c r="G79" s="156" t="s">
        <v>164</v>
      </c>
      <c r="H79" s="156" t="s">
        <v>164</v>
      </c>
      <c r="I79" s="156" t="s">
        <v>164</v>
      </c>
      <c r="J79" s="156" t="s">
        <v>164</v>
      </c>
      <c r="K79" s="156" t="s">
        <v>164</v>
      </c>
      <c r="L79" s="156" t="s">
        <v>164</v>
      </c>
      <c r="M79" s="237" t="s">
        <v>164</v>
      </c>
    </row>
    <row r="80" spans="1:13" ht="16.5" customHeight="1" x14ac:dyDescent="0.2">
      <c r="A80" s="36">
        <v>11</v>
      </c>
      <c r="B80" s="702" t="s">
        <v>96</v>
      </c>
      <c r="C80" s="702"/>
      <c r="D80" s="702"/>
      <c r="E80" s="156">
        <f t="shared" ref="E80:M80" si="2">SUM(E70:E79)</f>
        <v>0</v>
      </c>
      <c r="F80" s="156">
        <f t="shared" si="2"/>
        <v>0</v>
      </c>
      <c r="G80" s="156">
        <f t="shared" si="2"/>
        <v>0</v>
      </c>
      <c r="H80" s="156">
        <f t="shared" si="2"/>
        <v>0</v>
      </c>
      <c r="I80" s="156">
        <f t="shared" si="2"/>
        <v>0</v>
      </c>
      <c r="J80" s="156">
        <f t="shared" si="2"/>
        <v>0</v>
      </c>
      <c r="K80" s="156">
        <f t="shared" si="2"/>
        <v>0</v>
      </c>
      <c r="L80" s="156">
        <f t="shared" si="2"/>
        <v>0</v>
      </c>
      <c r="M80" s="272">
        <f t="shared" si="2"/>
        <v>0</v>
      </c>
    </row>
    <row r="81" spans="1:13" ht="18.75" customHeight="1" x14ac:dyDescent="0.2">
      <c r="A81" s="36">
        <v>12</v>
      </c>
      <c r="B81" s="704" t="s">
        <v>107</v>
      </c>
      <c r="C81" s="704"/>
      <c r="D81" s="704"/>
      <c r="E81" s="156" t="s">
        <v>164</v>
      </c>
      <c r="F81" s="156" t="s">
        <v>164</v>
      </c>
      <c r="G81" s="156" t="s">
        <v>164</v>
      </c>
      <c r="H81" s="156" t="s">
        <v>164</v>
      </c>
      <c r="I81" s="156" t="s">
        <v>164</v>
      </c>
      <c r="J81" s="156" t="s">
        <v>164</v>
      </c>
      <c r="K81" s="156" t="s">
        <v>164</v>
      </c>
      <c r="L81" s="156" t="s">
        <v>164</v>
      </c>
      <c r="M81" s="237" t="s">
        <v>164</v>
      </c>
    </row>
    <row r="83" spans="1:13" x14ac:dyDescent="0.2">
      <c r="B83" s="18"/>
      <c r="C83" s="18"/>
      <c r="D83" s="18"/>
      <c r="E83" s="18"/>
      <c r="F83" s="18"/>
      <c r="G83" s="18"/>
      <c r="H83" s="18"/>
      <c r="I83" s="18"/>
      <c r="J83" s="18"/>
      <c r="K83" s="18"/>
      <c r="M83" s="26" t="s">
        <v>175</v>
      </c>
    </row>
    <row r="84" spans="1:13" x14ac:dyDescent="0.2">
      <c r="B84" s="18"/>
      <c r="C84" s="18"/>
      <c r="D84" s="18"/>
      <c r="E84" s="18"/>
      <c r="F84" s="18"/>
      <c r="G84" s="18"/>
      <c r="H84" s="18"/>
      <c r="I84" s="18"/>
      <c r="J84" s="18"/>
      <c r="K84" s="18"/>
      <c r="M84" s="27" t="s">
        <v>15</v>
      </c>
    </row>
    <row r="85" spans="1:13" x14ac:dyDescent="0.2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M85" s="26" t="s">
        <v>1</v>
      </c>
    </row>
    <row r="86" spans="1:13" ht="18.75" customHeight="1" x14ac:dyDescent="0.3">
      <c r="A86" s="705" t="s">
        <v>108</v>
      </c>
      <c r="B86" s="705"/>
      <c r="C86" s="705"/>
      <c r="D86" s="705"/>
      <c r="E86" s="705"/>
      <c r="F86" s="705"/>
      <c r="G86" s="705"/>
      <c r="H86" s="705"/>
      <c r="I86" s="705"/>
      <c r="J86" s="705"/>
      <c r="K86" s="705"/>
      <c r="L86" s="705"/>
      <c r="M86" s="705"/>
    </row>
    <row r="87" spans="1:13" ht="18.75" customHeight="1" x14ac:dyDescent="0.3">
      <c r="A87" s="705" t="s">
        <v>70</v>
      </c>
      <c r="B87" s="705"/>
      <c r="C87" s="705"/>
      <c r="D87" s="705"/>
      <c r="E87" s="705"/>
      <c r="F87" s="705"/>
      <c r="G87" s="705"/>
      <c r="H87" s="705"/>
      <c r="I87" s="705"/>
      <c r="J87" s="705"/>
      <c r="K87" s="705"/>
      <c r="L87" s="705"/>
      <c r="M87" s="705"/>
    </row>
    <row r="88" spans="1:13" ht="15.75" x14ac:dyDescent="0.25">
      <c r="A88" s="706" t="s">
        <v>98</v>
      </c>
      <c r="B88" s="706"/>
      <c r="C88" s="706"/>
      <c r="D88" s="706"/>
      <c r="E88" s="706"/>
      <c r="F88" s="706"/>
      <c r="G88" s="706"/>
      <c r="H88" s="706"/>
      <c r="I88" s="706"/>
      <c r="J88" s="706"/>
      <c r="K88" s="706"/>
      <c r="L88" s="706"/>
      <c r="M88" s="706"/>
    </row>
    <row r="89" spans="1:13" ht="18" customHeight="1" x14ac:dyDescent="0.2">
      <c r="A89" s="707" t="s">
        <v>13</v>
      </c>
      <c r="B89" s="707"/>
      <c r="C89" s="707"/>
      <c r="D89" s="707"/>
      <c r="E89" s="707"/>
      <c r="F89" s="707"/>
      <c r="G89" s="707"/>
      <c r="H89" s="707"/>
      <c r="I89" s="707"/>
      <c r="J89" s="707"/>
      <c r="K89" s="707"/>
      <c r="L89" s="707"/>
      <c r="M89" s="707"/>
    </row>
    <row r="90" spans="1:13" ht="15.75" x14ac:dyDescent="0.25">
      <c r="A90" s="708" t="s">
        <v>97</v>
      </c>
      <c r="B90" s="709"/>
      <c r="C90" s="709"/>
      <c r="D90" s="709"/>
      <c r="E90" s="709"/>
      <c r="F90" s="709"/>
      <c r="G90" s="709"/>
      <c r="H90" s="709"/>
      <c r="I90" s="709"/>
      <c r="J90" s="709"/>
      <c r="K90" s="709"/>
      <c r="L90" s="709"/>
      <c r="M90" s="709"/>
    </row>
    <row r="91" spans="1:13" ht="9.75" customHeight="1" x14ac:dyDescent="0.2">
      <c r="A91" s="710" t="s">
        <v>71</v>
      </c>
      <c r="B91" s="711"/>
      <c r="C91" s="711"/>
      <c r="D91" s="711"/>
      <c r="E91" s="711"/>
      <c r="F91" s="711"/>
      <c r="G91" s="711"/>
      <c r="H91" s="711"/>
      <c r="I91" s="711"/>
      <c r="J91" s="711"/>
      <c r="K91" s="711"/>
      <c r="L91" s="711"/>
      <c r="M91" s="711"/>
    </row>
    <row r="92" spans="1:13" ht="15.75" x14ac:dyDescent="0.25">
      <c r="A92" s="712" t="s">
        <v>548</v>
      </c>
      <c r="B92" s="712"/>
      <c r="C92" s="712"/>
      <c r="D92" s="712"/>
      <c r="E92" s="712"/>
      <c r="F92" s="712"/>
      <c r="G92" s="712"/>
      <c r="H92" s="712"/>
      <c r="I92" s="713"/>
      <c r="J92" s="713"/>
      <c r="K92" s="713"/>
      <c r="L92" s="713"/>
      <c r="M92" s="713"/>
    </row>
    <row r="93" spans="1:13" ht="34.5" customHeight="1" thickBot="1" x14ac:dyDescent="0.25">
      <c r="A93" s="714" t="s">
        <v>72</v>
      </c>
      <c r="B93" s="715" t="s">
        <v>73</v>
      </c>
      <c r="C93" s="715"/>
      <c r="D93" s="715"/>
      <c r="E93" s="716" t="s">
        <v>101</v>
      </c>
      <c r="F93" s="716"/>
      <c r="G93" s="717" t="s">
        <v>102</v>
      </c>
      <c r="H93" s="718"/>
      <c r="I93" s="719" t="s">
        <v>103</v>
      </c>
      <c r="J93" s="720"/>
      <c r="K93" s="720"/>
      <c r="L93" s="720"/>
      <c r="M93" s="721"/>
    </row>
    <row r="94" spans="1:13" ht="13.5" customHeight="1" thickBot="1" x14ac:dyDescent="0.25">
      <c r="A94" s="714"/>
      <c r="B94" s="715"/>
      <c r="C94" s="715"/>
      <c r="D94" s="715"/>
      <c r="E94" s="717" t="s">
        <v>76</v>
      </c>
      <c r="F94" s="717" t="s">
        <v>77</v>
      </c>
      <c r="G94" s="717" t="s">
        <v>76</v>
      </c>
      <c r="H94" s="718" t="s">
        <v>77</v>
      </c>
      <c r="I94" s="722" t="s">
        <v>76</v>
      </c>
      <c r="J94" s="717" t="s">
        <v>77</v>
      </c>
      <c r="K94" s="717" t="s">
        <v>78</v>
      </c>
      <c r="L94" s="717"/>
      <c r="M94" s="723"/>
    </row>
    <row r="95" spans="1:13" ht="38.25" customHeight="1" thickBot="1" x14ac:dyDescent="0.25">
      <c r="A95" s="714"/>
      <c r="B95" s="715"/>
      <c r="C95" s="715"/>
      <c r="D95" s="715"/>
      <c r="E95" s="717"/>
      <c r="F95" s="717"/>
      <c r="G95" s="717"/>
      <c r="H95" s="718"/>
      <c r="I95" s="722"/>
      <c r="J95" s="717"/>
      <c r="K95" s="37" t="s">
        <v>104</v>
      </c>
      <c r="L95" s="38" t="s">
        <v>105</v>
      </c>
      <c r="M95" s="151" t="s">
        <v>80</v>
      </c>
    </row>
    <row r="96" spans="1:13" ht="13.5" thickBot="1" x14ac:dyDescent="0.25">
      <c r="A96" s="714"/>
      <c r="B96" s="724">
        <v>1</v>
      </c>
      <c r="C96" s="724"/>
      <c r="D96" s="724"/>
      <c r="E96" s="22">
        <v>2</v>
      </c>
      <c r="F96" s="22">
        <v>3</v>
      </c>
      <c r="G96" s="22">
        <v>4</v>
      </c>
      <c r="H96" s="150">
        <v>5</v>
      </c>
      <c r="I96" s="152">
        <v>6</v>
      </c>
      <c r="J96" s="22">
        <v>7</v>
      </c>
      <c r="K96" s="22">
        <v>8</v>
      </c>
      <c r="L96" s="22">
        <v>9</v>
      </c>
      <c r="M96" s="153">
        <v>10</v>
      </c>
    </row>
    <row r="97" spans="1:13" x14ac:dyDescent="0.2">
      <c r="A97" s="29">
        <v>1</v>
      </c>
      <c r="B97" s="698" t="s">
        <v>106</v>
      </c>
      <c r="C97" s="698"/>
      <c r="D97" s="698"/>
      <c r="E97" s="156" t="s">
        <v>164</v>
      </c>
      <c r="F97" s="156" t="s">
        <v>164</v>
      </c>
      <c r="G97" s="156" t="s">
        <v>164</v>
      </c>
      <c r="H97" s="156" t="s">
        <v>164</v>
      </c>
      <c r="I97" s="156" t="s">
        <v>164</v>
      </c>
      <c r="J97" s="156" t="s">
        <v>164</v>
      </c>
      <c r="K97" s="156" t="s">
        <v>164</v>
      </c>
      <c r="L97" s="156" t="s">
        <v>164</v>
      </c>
      <c r="M97" s="237" t="s">
        <v>164</v>
      </c>
    </row>
    <row r="98" spans="1:13" ht="23.25" customHeight="1" x14ac:dyDescent="0.2">
      <c r="A98" s="30">
        <v>2</v>
      </c>
      <c r="B98" s="699" t="s">
        <v>83</v>
      </c>
      <c r="C98" s="700" t="s">
        <v>84</v>
      </c>
      <c r="D98" s="31" t="s">
        <v>85</v>
      </c>
      <c r="E98" s="156" t="s">
        <v>164</v>
      </c>
      <c r="F98" s="156" t="s">
        <v>164</v>
      </c>
      <c r="G98" s="156" t="s">
        <v>164</v>
      </c>
      <c r="H98" s="156" t="s">
        <v>164</v>
      </c>
      <c r="I98" s="156" t="s">
        <v>164</v>
      </c>
      <c r="J98" s="156" t="s">
        <v>164</v>
      </c>
      <c r="K98" s="156" t="s">
        <v>164</v>
      </c>
      <c r="L98" s="156" t="s">
        <v>164</v>
      </c>
      <c r="M98" s="237" t="s">
        <v>164</v>
      </c>
    </row>
    <row r="99" spans="1:13" ht="23.25" customHeight="1" x14ac:dyDescent="0.2">
      <c r="A99" s="32">
        <v>3</v>
      </c>
      <c r="B99" s="699"/>
      <c r="C99" s="700"/>
      <c r="D99" s="33" t="s">
        <v>86</v>
      </c>
      <c r="E99" s="156" t="s">
        <v>164</v>
      </c>
      <c r="F99" s="156" t="s">
        <v>164</v>
      </c>
      <c r="G99" s="156" t="s">
        <v>164</v>
      </c>
      <c r="H99" s="156" t="s">
        <v>164</v>
      </c>
      <c r="I99" s="156" t="s">
        <v>164</v>
      </c>
      <c r="J99" s="156" t="s">
        <v>164</v>
      </c>
      <c r="K99" s="156" t="s">
        <v>164</v>
      </c>
      <c r="L99" s="156" t="s">
        <v>164</v>
      </c>
      <c r="M99" s="237" t="s">
        <v>164</v>
      </c>
    </row>
    <row r="100" spans="1:13" ht="23.25" customHeight="1" x14ac:dyDescent="0.2">
      <c r="A100" s="32">
        <v>4</v>
      </c>
      <c r="B100" s="699"/>
      <c r="C100" s="701" t="s">
        <v>87</v>
      </c>
      <c r="D100" s="34" t="s">
        <v>85</v>
      </c>
      <c r="E100" s="156" t="s">
        <v>164</v>
      </c>
      <c r="F100" s="156" t="s">
        <v>164</v>
      </c>
      <c r="G100" s="156" t="s">
        <v>164</v>
      </c>
      <c r="H100" s="156" t="s">
        <v>164</v>
      </c>
      <c r="I100" s="156" t="s">
        <v>164</v>
      </c>
      <c r="J100" s="156" t="s">
        <v>164</v>
      </c>
      <c r="K100" s="156" t="s">
        <v>164</v>
      </c>
      <c r="L100" s="156" t="s">
        <v>164</v>
      </c>
      <c r="M100" s="237" t="s">
        <v>164</v>
      </c>
    </row>
    <row r="101" spans="1:13" ht="23.25" customHeight="1" x14ac:dyDescent="0.2">
      <c r="A101" s="32">
        <v>5</v>
      </c>
      <c r="B101" s="699"/>
      <c r="C101" s="701"/>
      <c r="D101" s="34" t="s">
        <v>86</v>
      </c>
      <c r="E101" s="156" t="s">
        <v>164</v>
      </c>
      <c r="F101" s="156" t="s">
        <v>164</v>
      </c>
      <c r="G101" s="156" t="s">
        <v>164</v>
      </c>
      <c r="H101" s="156" t="s">
        <v>164</v>
      </c>
      <c r="I101" s="156" t="s">
        <v>164</v>
      </c>
      <c r="J101" s="156" t="s">
        <v>164</v>
      </c>
      <c r="K101" s="156" t="s">
        <v>164</v>
      </c>
      <c r="L101" s="156" t="s">
        <v>164</v>
      </c>
      <c r="M101" s="237" t="s">
        <v>164</v>
      </c>
    </row>
    <row r="102" spans="1:13" ht="23.25" customHeight="1" x14ac:dyDescent="0.2">
      <c r="A102" s="32">
        <v>6</v>
      </c>
      <c r="B102" s="702" t="s">
        <v>88</v>
      </c>
      <c r="C102" s="259" t="s">
        <v>84</v>
      </c>
      <c r="D102" s="34" t="s">
        <v>86</v>
      </c>
      <c r="E102" s="156" t="s">
        <v>164</v>
      </c>
      <c r="F102" s="156" t="s">
        <v>164</v>
      </c>
      <c r="G102" s="156" t="s">
        <v>164</v>
      </c>
      <c r="H102" s="156" t="s">
        <v>164</v>
      </c>
      <c r="I102" s="156" t="s">
        <v>164</v>
      </c>
      <c r="J102" s="156" t="s">
        <v>164</v>
      </c>
      <c r="K102" s="156" t="s">
        <v>164</v>
      </c>
      <c r="L102" s="156" t="s">
        <v>164</v>
      </c>
      <c r="M102" s="237" t="s">
        <v>164</v>
      </c>
    </row>
    <row r="103" spans="1:13" ht="23.25" customHeight="1" x14ac:dyDescent="0.2">
      <c r="A103" s="32">
        <v>7</v>
      </c>
      <c r="B103" s="702"/>
      <c r="C103" s="259" t="s">
        <v>87</v>
      </c>
      <c r="D103" s="34" t="s">
        <v>86</v>
      </c>
      <c r="E103" s="156" t="s">
        <v>164</v>
      </c>
      <c r="F103" s="156" t="s">
        <v>164</v>
      </c>
      <c r="G103" s="156" t="s">
        <v>164</v>
      </c>
      <c r="H103" s="156" t="s">
        <v>164</v>
      </c>
      <c r="I103" s="156" t="s">
        <v>164</v>
      </c>
      <c r="J103" s="156" t="s">
        <v>164</v>
      </c>
      <c r="K103" s="156" t="s">
        <v>164</v>
      </c>
      <c r="L103" s="156" t="s">
        <v>164</v>
      </c>
      <c r="M103" s="237" t="s">
        <v>164</v>
      </c>
    </row>
    <row r="104" spans="1:13" ht="23.25" customHeight="1" x14ac:dyDescent="0.2">
      <c r="A104" s="32">
        <v>8</v>
      </c>
      <c r="B104" s="703" t="s">
        <v>89</v>
      </c>
      <c r="C104" s="259" t="s">
        <v>84</v>
      </c>
      <c r="D104" s="34" t="s">
        <v>86</v>
      </c>
      <c r="E104" s="156" t="s">
        <v>164</v>
      </c>
      <c r="F104" s="156" t="s">
        <v>164</v>
      </c>
      <c r="G104" s="156" t="s">
        <v>164</v>
      </c>
      <c r="H104" s="156" t="s">
        <v>164</v>
      </c>
      <c r="I104" s="156" t="s">
        <v>164</v>
      </c>
      <c r="J104" s="156" t="s">
        <v>164</v>
      </c>
      <c r="K104" s="156" t="s">
        <v>164</v>
      </c>
      <c r="L104" s="156" t="s">
        <v>164</v>
      </c>
      <c r="M104" s="237" t="s">
        <v>164</v>
      </c>
    </row>
    <row r="105" spans="1:13" ht="23.25" customHeight="1" x14ac:dyDescent="0.2">
      <c r="A105" s="32">
        <v>9</v>
      </c>
      <c r="B105" s="703"/>
      <c r="C105" s="39" t="s">
        <v>87</v>
      </c>
      <c r="D105" s="35" t="s">
        <v>86</v>
      </c>
      <c r="E105" s="156" t="s">
        <v>164</v>
      </c>
      <c r="F105" s="156" t="s">
        <v>164</v>
      </c>
      <c r="G105" s="156" t="s">
        <v>164</v>
      </c>
      <c r="H105" s="156" t="s">
        <v>164</v>
      </c>
      <c r="I105" s="156" t="s">
        <v>164</v>
      </c>
      <c r="J105" s="156" t="s">
        <v>164</v>
      </c>
      <c r="K105" s="156" t="s">
        <v>164</v>
      </c>
      <c r="L105" s="156" t="s">
        <v>164</v>
      </c>
      <c r="M105" s="237" t="s">
        <v>164</v>
      </c>
    </row>
    <row r="106" spans="1:13" ht="21" customHeight="1" x14ac:dyDescent="0.2">
      <c r="A106" s="36">
        <v>10</v>
      </c>
      <c r="B106" s="702" t="s">
        <v>174</v>
      </c>
      <c r="C106" s="702"/>
      <c r="D106" s="702"/>
      <c r="E106" s="156" t="s">
        <v>164</v>
      </c>
      <c r="F106" s="156" t="s">
        <v>164</v>
      </c>
      <c r="G106" s="156" t="s">
        <v>164</v>
      </c>
      <c r="H106" s="156" t="s">
        <v>164</v>
      </c>
      <c r="I106" s="156" t="s">
        <v>164</v>
      </c>
      <c r="J106" s="156" t="s">
        <v>164</v>
      </c>
      <c r="K106" s="156" t="s">
        <v>164</v>
      </c>
      <c r="L106" s="156" t="s">
        <v>164</v>
      </c>
      <c r="M106" s="237" t="s">
        <v>164</v>
      </c>
    </row>
    <row r="107" spans="1:13" ht="16.5" customHeight="1" x14ac:dyDescent="0.2">
      <c r="A107" s="36">
        <v>11</v>
      </c>
      <c r="B107" s="702" t="s">
        <v>96</v>
      </c>
      <c r="C107" s="702"/>
      <c r="D107" s="702"/>
      <c r="E107" s="156">
        <f t="shared" ref="E107:M107" si="3">SUM(E97:E106)</f>
        <v>0</v>
      </c>
      <c r="F107" s="156">
        <f t="shared" si="3"/>
        <v>0</v>
      </c>
      <c r="G107" s="156">
        <f t="shared" si="3"/>
        <v>0</v>
      </c>
      <c r="H107" s="156">
        <f t="shared" si="3"/>
        <v>0</v>
      </c>
      <c r="I107" s="156">
        <f t="shared" si="3"/>
        <v>0</v>
      </c>
      <c r="J107" s="156">
        <f t="shared" si="3"/>
        <v>0</v>
      </c>
      <c r="K107" s="156">
        <f t="shared" si="3"/>
        <v>0</v>
      </c>
      <c r="L107" s="156">
        <f t="shared" si="3"/>
        <v>0</v>
      </c>
      <c r="M107" s="272">
        <f t="shared" si="3"/>
        <v>0</v>
      </c>
    </row>
    <row r="108" spans="1:13" ht="18.75" customHeight="1" x14ac:dyDescent="0.2">
      <c r="A108" s="36">
        <v>12</v>
      </c>
      <c r="B108" s="704" t="s">
        <v>107</v>
      </c>
      <c r="C108" s="704"/>
      <c r="D108" s="704"/>
      <c r="E108" s="156" t="s">
        <v>164</v>
      </c>
      <c r="F108" s="156" t="s">
        <v>164</v>
      </c>
      <c r="G108" s="156" t="s">
        <v>164</v>
      </c>
      <c r="H108" s="156" t="s">
        <v>164</v>
      </c>
      <c r="I108" s="156" t="s">
        <v>164</v>
      </c>
      <c r="J108" s="156" t="s">
        <v>164</v>
      </c>
      <c r="K108" s="156" t="s">
        <v>164</v>
      </c>
      <c r="L108" s="156" t="s">
        <v>164</v>
      </c>
      <c r="M108" s="237" t="s">
        <v>164</v>
      </c>
    </row>
    <row r="110" spans="1:13" x14ac:dyDescent="0.2"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M110" s="26" t="s">
        <v>175</v>
      </c>
    </row>
    <row r="111" spans="1:13" x14ac:dyDescent="0.2"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M111" s="27" t="s">
        <v>15</v>
      </c>
    </row>
    <row r="112" spans="1:13" x14ac:dyDescent="0.2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M112" s="26" t="s">
        <v>1</v>
      </c>
    </row>
    <row r="113" spans="1:13" ht="18.75" customHeight="1" x14ac:dyDescent="0.3">
      <c r="A113" s="705" t="s">
        <v>108</v>
      </c>
      <c r="B113" s="705"/>
      <c r="C113" s="705"/>
      <c r="D113" s="705"/>
      <c r="E113" s="705"/>
      <c r="F113" s="705"/>
      <c r="G113" s="705"/>
      <c r="H113" s="705"/>
      <c r="I113" s="705"/>
      <c r="J113" s="705"/>
      <c r="K113" s="705"/>
      <c r="L113" s="705"/>
      <c r="M113" s="705"/>
    </row>
    <row r="114" spans="1:13" ht="18.75" customHeight="1" x14ac:dyDescent="0.3">
      <c r="A114" s="705" t="s">
        <v>70</v>
      </c>
      <c r="B114" s="705"/>
      <c r="C114" s="705"/>
      <c r="D114" s="705"/>
      <c r="E114" s="705"/>
      <c r="F114" s="705"/>
      <c r="G114" s="705"/>
      <c r="H114" s="705"/>
      <c r="I114" s="705"/>
      <c r="J114" s="705"/>
      <c r="K114" s="705"/>
      <c r="L114" s="705"/>
      <c r="M114" s="705"/>
    </row>
    <row r="115" spans="1:13" ht="15.75" x14ac:dyDescent="0.25">
      <c r="A115" s="706" t="s">
        <v>98</v>
      </c>
      <c r="B115" s="706"/>
      <c r="C115" s="706"/>
      <c r="D115" s="706"/>
      <c r="E115" s="706"/>
      <c r="F115" s="706"/>
      <c r="G115" s="706"/>
      <c r="H115" s="706"/>
      <c r="I115" s="706"/>
      <c r="J115" s="706"/>
      <c r="K115" s="706"/>
      <c r="L115" s="706"/>
      <c r="M115" s="706"/>
    </row>
    <row r="116" spans="1:13" ht="18" customHeight="1" x14ac:dyDescent="0.2">
      <c r="A116" s="707" t="s">
        <v>13</v>
      </c>
      <c r="B116" s="707"/>
      <c r="C116" s="707"/>
      <c r="D116" s="707"/>
      <c r="E116" s="707"/>
      <c r="F116" s="707"/>
      <c r="G116" s="707"/>
      <c r="H116" s="707"/>
      <c r="I116" s="707"/>
      <c r="J116" s="707"/>
      <c r="K116" s="707"/>
      <c r="L116" s="707"/>
      <c r="M116" s="707"/>
    </row>
    <row r="117" spans="1:13" ht="15.75" x14ac:dyDescent="0.25">
      <c r="A117" s="708" t="s">
        <v>97</v>
      </c>
      <c r="B117" s="709"/>
      <c r="C117" s="709"/>
      <c r="D117" s="709"/>
      <c r="E117" s="709"/>
      <c r="F117" s="709"/>
      <c r="G117" s="709"/>
      <c r="H117" s="709"/>
      <c r="I117" s="709"/>
      <c r="J117" s="709"/>
      <c r="K117" s="709"/>
      <c r="L117" s="709"/>
      <c r="M117" s="709"/>
    </row>
    <row r="118" spans="1:13" ht="9.75" customHeight="1" x14ac:dyDescent="0.2">
      <c r="A118" s="710" t="s">
        <v>71</v>
      </c>
      <c r="B118" s="711"/>
      <c r="C118" s="711"/>
      <c r="D118" s="711"/>
      <c r="E118" s="711"/>
      <c r="F118" s="711"/>
      <c r="G118" s="711"/>
      <c r="H118" s="711"/>
      <c r="I118" s="711"/>
      <c r="J118" s="711"/>
      <c r="K118" s="711"/>
      <c r="L118" s="711"/>
      <c r="M118" s="711"/>
    </row>
    <row r="119" spans="1:13" ht="15.75" x14ac:dyDescent="0.25">
      <c r="A119" s="712" t="s">
        <v>531</v>
      </c>
      <c r="B119" s="712"/>
      <c r="C119" s="712"/>
      <c r="D119" s="712"/>
      <c r="E119" s="712"/>
      <c r="F119" s="712"/>
      <c r="G119" s="712"/>
      <c r="H119" s="712"/>
      <c r="I119" s="713"/>
      <c r="J119" s="713"/>
      <c r="K119" s="713"/>
      <c r="L119" s="713"/>
      <c r="M119" s="713"/>
    </row>
    <row r="120" spans="1:13" ht="34.5" customHeight="1" thickBot="1" x14ac:dyDescent="0.25">
      <c r="A120" s="714" t="s">
        <v>72</v>
      </c>
      <c r="B120" s="715" t="s">
        <v>73</v>
      </c>
      <c r="C120" s="715"/>
      <c r="D120" s="715"/>
      <c r="E120" s="716" t="s">
        <v>101</v>
      </c>
      <c r="F120" s="716"/>
      <c r="G120" s="717" t="s">
        <v>102</v>
      </c>
      <c r="H120" s="718"/>
      <c r="I120" s="719" t="s">
        <v>103</v>
      </c>
      <c r="J120" s="720"/>
      <c r="K120" s="720"/>
      <c r="L120" s="720"/>
      <c r="M120" s="721"/>
    </row>
    <row r="121" spans="1:13" ht="13.5" customHeight="1" thickBot="1" x14ac:dyDescent="0.25">
      <c r="A121" s="714"/>
      <c r="B121" s="715"/>
      <c r="C121" s="715"/>
      <c r="D121" s="715"/>
      <c r="E121" s="717" t="s">
        <v>76</v>
      </c>
      <c r="F121" s="717" t="s">
        <v>77</v>
      </c>
      <c r="G121" s="717" t="s">
        <v>76</v>
      </c>
      <c r="H121" s="718" t="s">
        <v>77</v>
      </c>
      <c r="I121" s="722" t="s">
        <v>76</v>
      </c>
      <c r="J121" s="717" t="s">
        <v>77</v>
      </c>
      <c r="K121" s="717" t="s">
        <v>78</v>
      </c>
      <c r="L121" s="717"/>
      <c r="M121" s="723"/>
    </row>
    <row r="122" spans="1:13" ht="38.25" customHeight="1" thickBot="1" x14ac:dyDescent="0.25">
      <c r="A122" s="714"/>
      <c r="B122" s="715"/>
      <c r="C122" s="715"/>
      <c r="D122" s="715"/>
      <c r="E122" s="717"/>
      <c r="F122" s="717"/>
      <c r="G122" s="717"/>
      <c r="H122" s="718"/>
      <c r="I122" s="722"/>
      <c r="J122" s="717"/>
      <c r="K122" s="37" t="s">
        <v>104</v>
      </c>
      <c r="L122" s="38" t="s">
        <v>105</v>
      </c>
      <c r="M122" s="151" t="s">
        <v>80</v>
      </c>
    </row>
    <row r="123" spans="1:13" ht="13.5" thickBot="1" x14ac:dyDescent="0.25">
      <c r="A123" s="714"/>
      <c r="B123" s="724">
        <v>1</v>
      </c>
      <c r="C123" s="724"/>
      <c r="D123" s="724"/>
      <c r="E123" s="22">
        <v>2</v>
      </c>
      <c r="F123" s="22">
        <v>3</v>
      </c>
      <c r="G123" s="22">
        <v>4</v>
      </c>
      <c r="H123" s="150">
        <v>5</v>
      </c>
      <c r="I123" s="152">
        <v>6</v>
      </c>
      <c r="J123" s="22">
        <v>7</v>
      </c>
      <c r="K123" s="22">
        <v>8</v>
      </c>
      <c r="L123" s="22">
        <v>9</v>
      </c>
      <c r="M123" s="153">
        <v>10</v>
      </c>
    </row>
    <row r="124" spans="1:13" x14ac:dyDescent="0.2">
      <c r="A124" s="29">
        <v>1</v>
      </c>
      <c r="B124" s="698" t="s">
        <v>106</v>
      </c>
      <c r="C124" s="698"/>
      <c r="D124" s="698"/>
      <c r="E124" s="156" t="s">
        <v>164</v>
      </c>
      <c r="F124" s="156" t="s">
        <v>164</v>
      </c>
      <c r="G124" s="156" t="s">
        <v>164</v>
      </c>
      <c r="H124" s="156" t="s">
        <v>164</v>
      </c>
      <c r="I124" s="156" t="s">
        <v>164</v>
      </c>
      <c r="J124" s="156" t="s">
        <v>164</v>
      </c>
      <c r="K124" s="156" t="s">
        <v>164</v>
      </c>
      <c r="L124" s="156" t="s">
        <v>164</v>
      </c>
      <c r="M124" s="237" t="s">
        <v>164</v>
      </c>
    </row>
    <row r="125" spans="1:13" ht="23.25" customHeight="1" x14ac:dyDescent="0.2">
      <c r="A125" s="30">
        <v>2</v>
      </c>
      <c r="B125" s="699" t="s">
        <v>83</v>
      </c>
      <c r="C125" s="700" t="s">
        <v>84</v>
      </c>
      <c r="D125" s="31" t="s">
        <v>85</v>
      </c>
      <c r="E125" s="156" t="s">
        <v>164</v>
      </c>
      <c r="F125" s="156" t="s">
        <v>164</v>
      </c>
      <c r="G125" s="156" t="s">
        <v>164</v>
      </c>
      <c r="H125" s="156" t="s">
        <v>164</v>
      </c>
      <c r="I125" s="156" t="s">
        <v>164</v>
      </c>
      <c r="J125" s="156" t="s">
        <v>164</v>
      </c>
      <c r="K125" s="156" t="s">
        <v>164</v>
      </c>
      <c r="L125" s="156" t="s">
        <v>164</v>
      </c>
      <c r="M125" s="237" t="s">
        <v>164</v>
      </c>
    </row>
    <row r="126" spans="1:13" ht="23.25" customHeight="1" x14ac:dyDescent="0.2">
      <c r="A126" s="32">
        <v>3</v>
      </c>
      <c r="B126" s="699"/>
      <c r="C126" s="700"/>
      <c r="D126" s="33" t="s">
        <v>86</v>
      </c>
      <c r="E126" s="156" t="s">
        <v>164</v>
      </c>
      <c r="F126" s="156" t="s">
        <v>164</v>
      </c>
      <c r="G126" s="156" t="s">
        <v>164</v>
      </c>
      <c r="H126" s="156" t="s">
        <v>164</v>
      </c>
      <c r="I126" s="156" t="s">
        <v>164</v>
      </c>
      <c r="J126" s="156" t="s">
        <v>164</v>
      </c>
      <c r="K126" s="156" t="s">
        <v>164</v>
      </c>
      <c r="L126" s="156" t="s">
        <v>164</v>
      </c>
      <c r="M126" s="237" t="s">
        <v>164</v>
      </c>
    </row>
    <row r="127" spans="1:13" ht="23.25" customHeight="1" x14ac:dyDescent="0.2">
      <c r="A127" s="32">
        <v>4</v>
      </c>
      <c r="B127" s="699"/>
      <c r="C127" s="701" t="s">
        <v>87</v>
      </c>
      <c r="D127" s="34" t="s">
        <v>85</v>
      </c>
      <c r="E127" s="156" t="s">
        <v>164</v>
      </c>
      <c r="F127" s="156" t="s">
        <v>164</v>
      </c>
      <c r="G127" s="156" t="s">
        <v>164</v>
      </c>
      <c r="H127" s="156" t="s">
        <v>164</v>
      </c>
      <c r="I127" s="156" t="s">
        <v>164</v>
      </c>
      <c r="J127" s="156" t="s">
        <v>164</v>
      </c>
      <c r="K127" s="156" t="s">
        <v>164</v>
      </c>
      <c r="L127" s="156" t="s">
        <v>164</v>
      </c>
      <c r="M127" s="237" t="s">
        <v>164</v>
      </c>
    </row>
    <row r="128" spans="1:13" ht="23.25" customHeight="1" x14ac:dyDescent="0.2">
      <c r="A128" s="32">
        <v>5</v>
      </c>
      <c r="B128" s="699"/>
      <c r="C128" s="701"/>
      <c r="D128" s="34" t="s">
        <v>86</v>
      </c>
      <c r="E128" s="156" t="s">
        <v>164</v>
      </c>
      <c r="F128" s="156" t="s">
        <v>164</v>
      </c>
      <c r="G128" s="156" t="s">
        <v>164</v>
      </c>
      <c r="H128" s="156" t="s">
        <v>164</v>
      </c>
      <c r="I128" s="156" t="s">
        <v>164</v>
      </c>
      <c r="J128" s="156" t="s">
        <v>164</v>
      </c>
      <c r="K128" s="156" t="s">
        <v>164</v>
      </c>
      <c r="L128" s="156" t="s">
        <v>164</v>
      </c>
      <c r="M128" s="237" t="s">
        <v>164</v>
      </c>
    </row>
    <row r="129" spans="1:13" ht="23.25" customHeight="1" x14ac:dyDescent="0.2">
      <c r="A129" s="32">
        <v>6</v>
      </c>
      <c r="B129" s="702" t="s">
        <v>88</v>
      </c>
      <c r="C129" s="269" t="s">
        <v>84</v>
      </c>
      <c r="D129" s="34" t="s">
        <v>86</v>
      </c>
      <c r="E129" s="156" t="s">
        <v>164</v>
      </c>
      <c r="F129" s="156" t="s">
        <v>164</v>
      </c>
      <c r="G129" s="156" t="s">
        <v>164</v>
      </c>
      <c r="H129" s="156" t="s">
        <v>164</v>
      </c>
      <c r="I129" s="156" t="s">
        <v>164</v>
      </c>
      <c r="J129" s="156" t="s">
        <v>164</v>
      </c>
      <c r="K129" s="156" t="s">
        <v>164</v>
      </c>
      <c r="L129" s="156" t="s">
        <v>164</v>
      </c>
      <c r="M129" s="237" t="s">
        <v>164</v>
      </c>
    </row>
    <row r="130" spans="1:13" ht="23.25" customHeight="1" x14ac:dyDescent="0.2">
      <c r="A130" s="32">
        <v>7</v>
      </c>
      <c r="B130" s="702"/>
      <c r="C130" s="269" t="s">
        <v>87</v>
      </c>
      <c r="D130" s="34" t="s">
        <v>86</v>
      </c>
      <c r="E130" s="156" t="s">
        <v>164</v>
      </c>
      <c r="F130" s="156" t="s">
        <v>164</v>
      </c>
      <c r="G130" s="156" t="s">
        <v>164</v>
      </c>
      <c r="H130" s="156" t="s">
        <v>164</v>
      </c>
      <c r="I130" s="156" t="s">
        <v>164</v>
      </c>
      <c r="J130" s="156" t="s">
        <v>164</v>
      </c>
      <c r="K130" s="156" t="s">
        <v>164</v>
      </c>
      <c r="L130" s="156" t="s">
        <v>164</v>
      </c>
      <c r="M130" s="237" t="s">
        <v>164</v>
      </c>
    </row>
    <row r="131" spans="1:13" ht="23.25" customHeight="1" x14ac:dyDescent="0.2">
      <c r="A131" s="32">
        <v>8</v>
      </c>
      <c r="B131" s="703" t="s">
        <v>89</v>
      </c>
      <c r="C131" s="269" t="s">
        <v>84</v>
      </c>
      <c r="D131" s="34" t="s">
        <v>86</v>
      </c>
      <c r="E131" s="156" t="s">
        <v>164</v>
      </c>
      <c r="F131" s="156" t="s">
        <v>164</v>
      </c>
      <c r="G131" s="156" t="s">
        <v>164</v>
      </c>
      <c r="H131" s="156" t="s">
        <v>164</v>
      </c>
      <c r="I131" s="156" t="s">
        <v>164</v>
      </c>
      <c r="J131" s="156" t="s">
        <v>164</v>
      </c>
      <c r="K131" s="156" t="s">
        <v>164</v>
      </c>
      <c r="L131" s="156" t="s">
        <v>164</v>
      </c>
      <c r="M131" s="237" t="s">
        <v>164</v>
      </c>
    </row>
    <row r="132" spans="1:13" ht="23.25" customHeight="1" x14ac:dyDescent="0.2">
      <c r="A132" s="32">
        <v>9</v>
      </c>
      <c r="B132" s="703"/>
      <c r="C132" s="39" t="s">
        <v>87</v>
      </c>
      <c r="D132" s="35" t="s">
        <v>86</v>
      </c>
      <c r="E132" s="156" t="s">
        <v>164</v>
      </c>
      <c r="F132" s="156" t="s">
        <v>164</v>
      </c>
      <c r="G132" s="156" t="s">
        <v>164</v>
      </c>
      <c r="H132" s="156" t="s">
        <v>164</v>
      </c>
      <c r="I132" s="156" t="s">
        <v>164</v>
      </c>
      <c r="J132" s="156" t="s">
        <v>164</v>
      </c>
      <c r="K132" s="156" t="s">
        <v>164</v>
      </c>
      <c r="L132" s="156" t="s">
        <v>164</v>
      </c>
      <c r="M132" s="237" t="s">
        <v>164</v>
      </c>
    </row>
    <row r="133" spans="1:13" ht="21" customHeight="1" x14ac:dyDescent="0.2">
      <c r="A133" s="36">
        <v>10</v>
      </c>
      <c r="B133" s="702" t="s">
        <v>174</v>
      </c>
      <c r="C133" s="702"/>
      <c r="D133" s="702"/>
      <c r="E133" s="156" t="s">
        <v>164</v>
      </c>
      <c r="F133" s="156" t="s">
        <v>164</v>
      </c>
      <c r="G133" s="156" t="s">
        <v>164</v>
      </c>
      <c r="H133" s="156" t="s">
        <v>164</v>
      </c>
      <c r="I133" s="156" t="s">
        <v>164</v>
      </c>
      <c r="J133" s="156" t="s">
        <v>164</v>
      </c>
      <c r="K133" s="156" t="s">
        <v>164</v>
      </c>
      <c r="L133" s="156" t="s">
        <v>164</v>
      </c>
      <c r="M133" s="237" t="s">
        <v>164</v>
      </c>
    </row>
    <row r="134" spans="1:13" ht="16.5" customHeight="1" x14ac:dyDescent="0.2">
      <c r="A134" s="36">
        <v>11</v>
      </c>
      <c r="B134" s="702" t="s">
        <v>96</v>
      </c>
      <c r="C134" s="702"/>
      <c r="D134" s="702"/>
      <c r="E134" s="156">
        <f t="shared" ref="E134:M134" si="4">SUM(E124:E133)</f>
        <v>0</v>
      </c>
      <c r="F134" s="156">
        <f t="shared" si="4"/>
        <v>0</v>
      </c>
      <c r="G134" s="156">
        <f t="shared" si="4"/>
        <v>0</v>
      </c>
      <c r="H134" s="156">
        <f t="shared" si="4"/>
        <v>0</v>
      </c>
      <c r="I134" s="156">
        <f t="shared" si="4"/>
        <v>0</v>
      </c>
      <c r="J134" s="156">
        <f t="shared" si="4"/>
        <v>0</v>
      </c>
      <c r="K134" s="156">
        <f t="shared" si="4"/>
        <v>0</v>
      </c>
      <c r="L134" s="156">
        <f t="shared" si="4"/>
        <v>0</v>
      </c>
      <c r="M134" s="272">
        <f t="shared" si="4"/>
        <v>0</v>
      </c>
    </row>
    <row r="135" spans="1:13" ht="18.75" customHeight="1" x14ac:dyDescent="0.2">
      <c r="A135" s="36">
        <v>12</v>
      </c>
      <c r="B135" s="704" t="s">
        <v>107</v>
      </c>
      <c r="C135" s="704"/>
      <c r="D135" s="704"/>
      <c r="E135" s="156" t="s">
        <v>164</v>
      </c>
      <c r="F135" s="156" t="s">
        <v>164</v>
      </c>
      <c r="G135" s="156" t="s">
        <v>164</v>
      </c>
      <c r="H135" s="156" t="s">
        <v>164</v>
      </c>
      <c r="I135" s="156" t="s">
        <v>164</v>
      </c>
      <c r="J135" s="156" t="s">
        <v>164</v>
      </c>
      <c r="K135" s="156" t="s">
        <v>164</v>
      </c>
      <c r="L135" s="156" t="s">
        <v>164</v>
      </c>
      <c r="M135" s="237" t="s">
        <v>164</v>
      </c>
    </row>
    <row r="137" spans="1:13" x14ac:dyDescent="0.2"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M137" s="26" t="s">
        <v>175</v>
      </c>
    </row>
    <row r="138" spans="1:13" x14ac:dyDescent="0.2"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M138" s="27" t="s">
        <v>15</v>
      </c>
    </row>
    <row r="139" spans="1:13" x14ac:dyDescent="0.2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M139" s="26" t="s">
        <v>1</v>
      </c>
    </row>
    <row r="140" spans="1:13" ht="18.75" customHeight="1" x14ac:dyDescent="0.3">
      <c r="A140" s="705" t="s">
        <v>108</v>
      </c>
      <c r="B140" s="705"/>
      <c r="C140" s="705"/>
      <c r="D140" s="705"/>
      <c r="E140" s="705"/>
      <c r="F140" s="705"/>
      <c r="G140" s="705"/>
      <c r="H140" s="705"/>
      <c r="I140" s="705"/>
      <c r="J140" s="705"/>
      <c r="K140" s="705"/>
      <c r="L140" s="705"/>
      <c r="M140" s="705"/>
    </row>
    <row r="141" spans="1:13" ht="18.75" customHeight="1" x14ac:dyDescent="0.3">
      <c r="A141" s="705" t="s">
        <v>70</v>
      </c>
      <c r="B141" s="705"/>
      <c r="C141" s="705"/>
      <c r="D141" s="705"/>
      <c r="E141" s="705"/>
      <c r="F141" s="705"/>
      <c r="G141" s="705"/>
      <c r="H141" s="705"/>
      <c r="I141" s="705"/>
      <c r="J141" s="705"/>
      <c r="K141" s="705"/>
      <c r="L141" s="705"/>
      <c r="M141" s="705"/>
    </row>
    <row r="142" spans="1:13" ht="15.75" x14ac:dyDescent="0.25">
      <c r="A142" s="706" t="s">
        <v>98</v>
      </c>
      <c r="B142" s="706"/>
      <c r="C142" s="706"/>
      <c r="D142" s="706"/>
      <c r="E142" s="706"/>
      <c r="F142" s="706"/>
      <c r="G142" s="706"/>
      <c r="H142" s="706"/>
      <c r="I142" s="706"/>
      <c r="J142" s="706"/>
      <c r="K142" s="706"/>
      <c r="L142" s="706"/>
      <c r="M142" s="706"/>
    </row>
    <row r="143" spans="1:13" ht="18" customHeight="1" x14ac:dyDescent="0.2">
      <c r="A143" s="707" t="s">
        <v>13</v>
      </c>
      <c r="B143" s="707"/>
      <c r="C143" s="707"/>
      <c r="D143" s="707"/>
      <c r="E143" s="707"/>
      <c r="F143" s="707"/>
      <c r="G143" s="707"/>
      <c r="H143" s="707"/>
      <c r="I143" s="707"/>
      <c r="J143" s="707"/>
      <c r="K143" s="707"/>
      <c r="L143" s="707"/>
      <c r="M143" s="707"/>
    </row>
    <row r="144" spans="1:13" ht="15.75" x14ac:dyDescent="0.25">
      <c r="A144" s="708" t="s">
        <v>97</v>
      </c>
      <c r="B144" s="709"/>
      <c r="C144" s="709"/>
      <c r="D144" s="709"/>
      <c r="E144" s="709"/>
      <c r="F144" s="709"/>
      <c r="G144" s="709"/>
      <c r="H144" s="709"/>
      <c r="I144" s="709"/>
      <c r="J144" s="709"/>
      <c r="K144" s="709"/>
      <c r="L144" s="709"/>
      <c r="M144" s="709"/>
    </row>
    <row r="145" spans="1:13" ht="9.75" customHeight="1" x14ac:dyDescent="0.2">
      <c r="A145" s="710" t="s">
        <v>71</v>
      </c>
      <c r="B145" s="711"/>
      <c r="C145" s="711"/>
      <c r="D145" s="711"/>
      <c r="E145" s="711"/>
      <c r="F145" s="711"/>
      <c r="G145" s="711"/>
      <c r="H145" s="711"/>
      <c r="I145" s="711"/>
      <c r="J145" s="711"/>
      <c r="K145" s="711"/>
      <c r="L145" s="711"/>
      <c r="M145" s="711"/>
    </row>
    <row r="146" spans="1:13" ht="15.75" x14ac:dyDescent="0.25">
      <c r="A146" s="712" t="s">
        <v>631</v>
      </c>
      <c r="B146" s="712"/>
      <c r="C146" s="712"/>
      <c r="D146" s="712"/>
      <c r="E146" s="712"/>
      <c r="F146" s="712"/>
      <c r="G146" s="712"/>
      <c r="H146" s="712"/>
      <c r="I146" s="713"/>
      <c r="J146" s="713"/>
      <c r="K146" s="713"/>
      <c r="L146" s="713"/>
      <c r="M146" s="713"/>
    </row>
    <row r="147" spans="1:13" ht="34.5" customHeight="1" thickBot="1" x14ac:dyDescent="0.25">
      <c r="A147" s="714" t="s">
        <v>72</v>
      </c>
      <c r="B147" s="715" t="s">
        <v>73</v>
      </c>
      <c r="C147" s="715"/>
      <c r="D147" s="715"/>
      <c r="E147" s="716" t="s">
        <v>101</v>
      </c>
      <c r="F147" s="716"/>
      <c r="G147" s="717" t="s">
        <v>102</v>
      </c>
      <c r="H147" s="718"/>
      <c r="I147" s="719" t="s">
        <v>103</v>
      </c>
      <c r="J147" s="720"/>
      <c r="K147" s="720"/>
      <c r="L147" s="720"/>
      <c r="M147" s="721"/>
    </row>
    <row r="148" spans="1:13" ht="13.5" customHeight="1" thickBot="1" x14ac:dyDescent="0.25">
      <c r="A148" s="714"/>
      <c r="B148" s="715"/>
      <c r="C148" s="715"/>
      <c r="D148" s="715"/>
      <c r="E148" s="717" t="s">
        <v>76</v>
      </c>
      <c r="F148" s="717" t="s">
        <v>77</v>
      </c>
      <c r="G148" s="717" t="s">
        <v>76</v>
      </c>
      <c r="H148" s="718" t="s">
        <v>77</v>
      </c>
      <c r="I148" s="722" t="s">
        <v>76</v>
      </c>
      <c r="J148" s="717" t="s">
        <v>77</v>
      </c>
      <c r="K148" s="717" t="s">
        <v>78</v>
      </c>
      <c r="L148" s="717"/>
      <c r="M148" s="723"/>
    </row>
    <row r="149" spans="1:13" ht="38.25" customHeight="1" thickBot="1" x14ac:dyDescent="0.25">
      <c r="A149" s="714"/>
      <c r="B149" s="715"/>
      <c r="C149" s="715"/>
      <c r="D149" s="715"/>
      <c r="E149" s="717"/>
      <c r="F149" s="717"/>
      <c r="G149" s="717"/>
      <c r="H149" s="718"/>
      <c r="I149" s="722"/>
      <c r="J149" s="717"/>
      <c r="K149" s="37" t="s">
        <v>104</v>
      </c>
      <c r="L149" s="38" t="s">
        <v>105</v>
      </c>
      <c r="M149" s="151" t="s">
        <v>80</v>
      </c>
    </row>
    <row r="150" spans="1:13" ht="13.5" thickBot="1" x14ac:dyDescent="0.25">
      <c r="A150" s="714"/>
      <c r="B150" s="724">
        <v>1</v>
      </c>
      <c r="C150" s="724"/>
      <c r="D150" s="724"/>
      <c r="E150" s="22">
        <v>2</v>
      </c>
      <c r="F150" s="22">
        <v>3</v>
      </c>
      <c r="G150" s="22">
        <v>4</v>
      </c>
      <c r="H150" s="150">
        <v>5</v>
      </c>
      <c r="I150" s="152">
        <v>6</v>
      </c>
      <c r="J150" s="22">
        <v>7</v>
      </c>
      <c r="K150" s="22">
        <v>8</v>
      </c>
      <c r="L150" s="22">
        <v>9</v>
      </c>
      <c r="M150" s="153">
        <v>10</v>
      </c>
    </row>
    <row r="151" spans="1:13" x14ac:dyDescent="0.2">
      <c r="A151" s="29">
        <v>1</v>
      </c>
      <c r="B151" s="698" t="s">
        <v>106</v>
      </c>
      <c r="C151" s="698"/>
      <c r="D151" s="698"/>
      <c r="E151" s="156" t="s">
        <v>164</v>
      </c>
      <c r="F151" s="156" t="s">
        <v>164</v>
      </c>
      <c r="G151" s="156" t="s">
        <v>164</v>
      </c>
      <c r="H151" s="156" t="s">
        <v>164</v>
      </c>
      <c r="I151" s="156" t="s">
        <v>164</v>
      </c>
      <c r="J151" s="156" t="s">
        <v>164</v>
      </c>
      <c r="K151" s="156" t="s">
        <v>164</v>
      </c>
      <c r="L151" s="156" t="s">
        <v>164</v>
      </c>
      <c r="M151" s="237" t="s">
        <v>164</v>
      </c>
    </row>
    <row r="152" spans="1:13" ht="23.25" customHeight="1" x14ac:dyDescent="0.2">
      <c r="A152" s="30">
        <v>2</v>
      </c>
      <c r="B152" s="699" t="s">
        <v>83</v>
      </c>
      <c r="C152" s="700" t="s">
        <v>84</v>
      </c>
      <c r="D152" s="31" t="s">
        <v>85</v>
      </c>
      <c r="E152" s="156" t="s">
        <v>164</v>
      </c>
      <c r="F152" s="156" t="s">
        <v>164</v>
      </c>
      <c r="G152" s="156" t="s">
        <v>164</v>
      </c>
      <c r="H152" s="156" t="s">
        <v>164</v>
      </c>
      <c r="I152" s="156" t="s">
        <v>164</v>
      </c>
      <c r="J152" s="156" t="s">
        <v>164</v>
      </c>
      <c r="K152" s="156" t="s">
        <v>164</v>
      </c>
      <c r="L152" s="156" t="s">
        <v>164</v>
      </c>
      <c r="M152" s="237" t="s">
        <v>164</v>
      </c>
    </row>
    <row r="153" spans="1:13" ht="23.25" customHeight="1" x14ac:dyDescent="0.2">
      <c r="A153" s="32">
        <v>3</v>
      </c>
      <c r="B153" s="699"/>
      <c r="C153" s="700"/>
      <c r="D153" s="33" t="s">
        <v>86</v>
      </c>
      <c r="E153" s="156" t="s">
        <v>164</v>
      </c>
      <c r="F153" s="156" t="s">
        <v>164</v>
      </c>
      <c r="G153" s="156" t="s">
        <v>164</v>
      </c>
      <c r="H153" s="156" t="s">
        <v>164</v>
      </c>
      <c r="I153" s="156" t="s">
        <v>164</v>
      </c>
      <c r="J153" s="156" t="s">
        <v>164</v>
      </c>
      <c r="K153" s="156" t="s">
        <v>164</v>
      </c>
      <c r="L153" s="156" t="s">
        <v>164</v>
      </c>
      <c r="M153" s="237" t="s">
        <v>164</v>
      </c>
    </row>
    <row r="154" spans="1:13" ht="23.25" customHeight="1" x14ac:dyDescent="0.2">
      <c r="A154" s="32">
        <v>4</v>
      </c>
      <c r="B154" s="699"/>
      <c r="C154" s="701" t="s">
        <v>87</v>
      </c>
      <c r="D154" s="34" t="s">
        <v>85</v>
      </c>
      <c r="E154" s="156" t="s">
        <v>164</v>
      </c>
      <c r="F154" s="156" t="s">
        <v>164</v>
      </c>
      <c r="G154" s="156" t="s">
        <v>164</v>
      </c>
      <c r="H154" s="156" t="s">
        <v>164</v>
      </c>
      <c r="I154" s="156" t="s">
        <v>164</v>
      </c>
      <c r="J154" s="156" t="s">
        <v>164</v>
      </c>
      <c r="K154" s="156" t="s">
        <v>164</v>
      </c>
      <c r="L154" s="156" t="s">
        <v>164</v>
      </c>
      <c r="M154" s="237" t="s">
        <v>164</v>
      </c>
    </row>
    <row r="155" spans="1:13" ht="23.25" customHeight="1" x14ac:dyDescent="0.2">
      <c r="A155" s="32">
        <v>5</v>
      </c>
      <c r="B155" s="699"/>
      <c r="C155" s="701"/>
      <c r="D155" s="34" t="s">
        <v>86</v>
      </c>
      <c r="E155" s="156" t="s">
        <v>164</v>
      </c>
      <c r="F155" s="156" t="s">
        <v>164</v>
      </c>
      <c r="G155" s="156" t="s">
        <v>164</v>
      </c>
      <c r="H155" s="156" t="s">
        <v>164</v>
      </c>
      <c r="I155" s="156" t="s">
        <v>164</v>
      </c>
      <c r="J155" s="156" t="s">
        <v>164</v>
      </c>
      <c r="K155" s="156" t="s">
        <v>164</v>
      </c>
      <c r="L155" s="156" t="s">
        <v>164</v>
      </c>
      <c r="M155" s="237" t="s">
        <v>164</v>
      </c>
    </row>
    <row r="156" spans="1:13" ht="23.25" customHeight="1" x14ac:dyDescent="0.2">
      <c r="A156" s="32">
        <v>6</v>
      </c>
      <c r="B156" s="702" t="s">
        <v>88</v>
      </c>
      <c r="C156" s="276" t="s">
        <v>84</v>
      </c>
      <c r="D156" s="34" t="s">
        <v>86</v>
      </c>
      <c r="E156" s="156" t="s">
        <v>164</v>
      </c>
      <c r="F156" s="156" t="s">
        <v>164</v>
      </c>
      <c r="G156" s="156" t="s">
        <v>164</v>
      </c>
      <c r="H156" s="156" t="s">
        <v>164</v>
      </c>
      <c r="I156" s="156" t="s">
        <v>164</v>
      </c>
      <c r="J156" s="156" t="s">
        <v>164</v>
      </c>
      <c r="K156" s="156" t="s">
        <v>164</v>
      </c>
      <c r="L156" s="156" t="s">
        <v>164</v>
      </c>
      <c r="M156" s="237" t="s">
        <v>164</v>
      </c>
    </row>
    <row r="157" spans="1:13" ht="23.25" customHeight="1" x14ac:dyDescent="0.2">
      <c r="A157" s="32">
        <v>7</v>
      </c>
      <c r="B157" s="702"/>
      <c r="C157" s="276" t="s">
        <v>87</v>
      </c>
      <c r="D157" s="34" t="s">
        <v>86</v>
      </c>
      <c r="E157" s="156" t="s">
        <v>164</v>
      </c>
      <c r="F157" s="156" t="s">
        <v>164</v>
      </c>
      <c r="G157" s="156" t="s">
        <v>164</v>
      </c>
      <c r="H157" s="156" t="s">
        <v>164</v>
      </c>
      <c r="I157" s="156" t="s">
        <v>164</v>
      </c>
      <c r="J157" s="156" t="s">
        <v>164</v>
      </c>
      <c r="K157" s="156" t="s">
        <v>164</v>
      </c>
      <c r="L157" s="156" t="s">
        <v>164</v>
      </c>
      <c r="M157" s="237" t="s">
        <v>164</v>
      </c>
    </row>
    <row r="158" spans="1:13" ht="23.25" customHeight="1" x14ac:dyDescent="0.2">
      <c r="A158" s="32">
        <v>8</v>
      </c>
      <c r="B158" s="703" t="s">
        <v>89</v>
      </c>
      <c r="C158" s="276" t="s">
        <v>84</v>
      </c>
      <c r="D158" s="34" t="s">
        <v>86</v>
      </c>
      <c r="E158" s="156" t="s">
        <v>164</v>
      </c>
      <c r="F158" s="156" t="s">
        <v>164</v>
      </c>
      <c r="G158" s="156" t="s">
        <v>164</v>
      </c>
      <c r="H158" s="156" t="s">
        <v>164</v>
      </c>
      <c r="I158" s="156" t="s">
        <v>164</v>
      </c>
      <c r="J158" s="156" t="s">
        <v>164</v>
      </c>
      <c r="K158" s="156" t="s">
        <v>164</v>
      </c>
      <c r="L158" s="156" t="s">
        <v>164</v>
      </c>
      <c r="M158" s="237" t="s">
        <v>164</v>
      </c>
    </row>
    <row r="159" spans="1:13" ht="23.25" customHeight="1" x14ac:dyDescent="0.2">
      <c r="A159" s="32">
        <v>9</v>
      </c>
      <c r="B159" s="703"/>
      <c r="C159" s="39" t="s">
        <v>87</v>
      </c>
      <c r="D159" s="35" t="s">
        <v>86</v>
      </c>
      <c r="E159" s="156" t="s">
        <v>164</v>
      </c>
      <c r="F159" s="156" t="s">
        <v>164</v>
      </c>
      <c r="G159" s="156" t="s">
        <v>164</v>
      </c>
      <c r="H159" s="156" t="s">
        <v>164</v>
      </c>
      <c r="I159" s="156" t="s">
        <v>164</v>
      </c>
      <c r="J159" s="156" t="s">
        <v>164</v>
      </c>
      <c r="K159" s="156" t="s">
        <v>164</v>
      </c>
      <c r="L159" s="156" t="s">
        <v>164</v>
      </c>
      <c r="M159" s="237" t="s">
        <v>164</v>
      </c>
    </row>
    <row r="160" spans="1:13" ht="21" customHeight="1" x14ac:dyDescent="0.2">
      <c r="A160" s="36">
        <v>10</v>
      </c>
      <c r="B160" s="702" t="s">
        <v>174</v>
      </c>
      <c r="C160" s="702"/>
      <c r="D160" s="702"/>
      <c r="E160" s="156" t="s">
        <v>164</v>
      </c>
      <c r="F160" s="156" t="s">
        <v>164</v>
      </c>
      <c r="G160" s="156" t="s">
        <v>164</v>
      </c>
      <c r="H160" s="156" t="s">
        <v>164</v>
      </c>
      <c r="I160" s="156" t="s">
        <v>164</v>
      </c>
      <c r="J160" s="156" t="s">
        <v>164</v>
      </c>
      <c r="K160" s="156" t="s">
        <v>164</v>
      </c>
      <c r="L160" s="156" t="s">
        <v>164</v>
      </c>
      <c r="M160" s="237" t="s">
        <v>164</v>
      </c>
    </row>
    <row r="161" spans="1:13" ht="16.5" customHeight="1" x14ac:dyDescent="0.2">
      <c r="A161" s="36">
        <v>11</v>
      </c>
      <c r="B161" s="702" t="s">
        <v>96</v>
      </c>
      <c r="C161" s="702"/>
      <c r="D161" s="702"/>
      <c r="E161" s="156">
        <f t="shared" ref="E161:M161" si="5">SUM(E151:E160)</f>
        <v>0</v>
      </c>
      <c r="F161" s="156">
        <f t="shared" si="5"/>
        <v>0</v>
      </c>
      <c r="G161" s="156">
        <f t="shared" si="5"/>
        <v>0</v>
      </c>
      <c r="H161" s="156">
        <f t="shared" si="5"/>
        <v>0</v>
      </c>
      <c r="I161" s="156">
        <f t="shared" si="5"/>
        <v>0</v>
      </c>
      <c r="J161" s="156">
        <f t="shared" si="5"/>
        <v>0</v>
      </c>
      <c r="K161" s="156">
        <f t="shared" si="5"/>
        <v>0</v>
      </c>
      <c r="L161" s="156">
        <f t="shared" si="5"/>
        <v>0</v>
      </c>
      <c r="M161" s="272">
        <f t="shared" si="5"/>
        <v>0</v>
      </c>
    </row>
    <row r="162" spans="1:13" ht="18.75" customHeight="1" x14ac:dyDescent="0.2">
      <c r="A162" s="36">
        <v>12</v>
      </c>
      <c r="B162" s="704" t="s">
        <v>107</v>
      </c>
      <c r="C162" s="704"/>
      <c r="D162" s="704"/>
      <c r="E162" s="156" t="s">
        <v>164</v>
      </c>
      <c r="F162" s="156" t="s">
        <v>164</v>
      </c>
      <c r="G162" s="156" t="s">
        <v>164</v>
      </c>
      <c r="H162" s="156" t="s">
        <v>164</v>
      </c>
      <c r="I162" s="156" t="s">
        <v>164</v>
      </c>
      <c r="J162" s="156" t="s">
        <v>164</v>
      </c>
      <c r="K162" s="156" t="s">
        <v>164</v>
      </c>
      <c r="L162" s="156" t="s">
        <v>164</v>
      </c>
      <c r="M162" s="237" t="s">
        <v>164</v>
      </c>
    </row>
  </sheetData>
  <mergeCells count="174">
    <mergeCell ref="B124:D124"/>
    <mergeCell ref="B125:B128"/>
    <mergeCell ref="C125:C126"/>
    <mergeCell ref="C127:C128"/>
    <mergeCell ref="B129:B130"/>
    <mergeCell ref="B131:B132"/>
    <mergeCell ref="B133:D133"/>
    <mergeCell ref="B134:D134"/>
    <mergeCell ref="B135:D135"/>
    <mergeCell ref="A113:M113"/>
    <mergeCell ref="A114:M114"/>
    <mergeCell ref="A115:M115"/>
    <mergeCell ref="A116:M116"/>
    <mergeCell ref="A117:M117"/>
    <mergeCell ref="A118:M118"/>
    <mergeCell ref="A119:M119"/>
    <mergeCell ref="A120:A123"/>
    <mergeCell ref="B120:D122"/>
    <mergeCell ref="E120:F120"/>
    <mergeCell ref="G120:H120"/>
    <mergeCell ref="I120:M120"/>
    <mergeCell ref="E121:E122"/>
    <mergeCell ref="F121:F122"/>
    <mergeCell ref="G121:G122"/>
    <mergeCell ref="H121:H122"/>
    <mergeCell ref="I121:I122"/>
    <mergeCell ref="J121:J122"/>
    <mergeCell ref="K121:M121"/>
    <mergeCell ref="B123:D123"/>
    <mergeCell ref="A4:M4"/>
    <mergeCell ref="A5:M5"/>
    <mergeCell ref="A6:M6"/>
    <mergeCell ref="A7:M7"/>
    <mergeCell ref="A8:M8"/>
    <mergeCell ref="B15:D15"/>
    <mergeCell ref="B16:B19"/>
    <mergeCell ref="C16:C17"/>
    <mergeCell ref="C18:C19"/>
    <mergeCell ref="E12:E13"/>
    <mergeCell ref="A9:M9"/>
    <mergeCell ref="A10:M10"/>
    <mergeCell ref="A11:A14"/>
    <mergeCell ref="B11:D13"/>
    <mergeCell ref="E11:F11"/>
    <mergeCell ref="G11:H11"/>
    <mergeCell ref="I11:M11"/>
    <mergeCell ref="J12:J13"/>
    <mergeCell ref="K12:M12"/>
    <mergeCell ref="B14:D14"/>
    <mergeCell ref="F12:F13"/>
    <mergeCell ref="G12:G13"/>
    <mergeCell ref="H12:H13"/>
    <mergeCell ref="I12:I13"/>
    <mergeCell ref="A30:M30"/>
    <mergeCell ref="A31:M31"/>
    <mergeCell ref="A32:M32"/>
    <mergeCell ref="A33:M33"/>
    <mergeCell ref="A34:M34"/>
    <mergeCell ref="B20:B21"/>
    <mergeCell ref="B22:B23"/>
    <mergeCell ref="B24:D24"/>
    <mergeCell ref="B25:D25"/>
    <mergeCell ref="B26:D26"/>
    <mergeCell ref="B41:D41"/>
    <mergeCell ref="B42:B45"/>
    <mergeCell ref="C42:C43"/>
    <mergeCell ref="C44:C45"/>
    <mergeCell ref="B46:B47"/>
    <mergeCell ref="A35:M35"/>
    <mergeCell ref="A36:M36"/>
    <mergeCell ref="A37:A40"/>
    <mergeCell ref="B37:D39"/>
    <mergeCell ref="E37:F37"/>
    <mergeCell ref="G37:H37"/>
    <mergeCell ref="I37:M37"/>
    <mergeCell ref="E38:E39"/>
    <mergeCell ref="F38:F39"/>
    <mergeCell ref="G38:G39"/>
    <mergeCell ref="H38:H39"/>
    <mergeCell ref="I38:I39"/>
    <mergeCell ref="J38:J39"/>
    <mergeCell ref="K38:M38"/>
    <mergeCell ref="B40:D40"/>
    <mergeCell ref="A59:M59"/>
    <mergeCell ref="A60:M60"/>
    <mergeCell ref="A61:M61"/>
    <mergeCell ref="A62:M62"/>
    <mergeCell ref="A63:M63"/>
    <mergeCell ref="B48:B49"/>
    <mergeCell ref="B50:D50"/>
    <mergeCell ref="B51:D51"/>
    <mergeCell ref="B52:D52"/>
    <mergeCell ref="B70:D70"/>
    <mergeCell ref="B71:B74"/>
    <mergeCell ref="C71:C72"/>
    <mergeCell ref="C73:C74"/>
    <mergeCell ref="B75:B76"/>
    <mergeCell ref="A64:M64"/>
    <mergeCell ref="A65:M65"/>
    <mergeCell ref="A66:A69"/>
    <mergeCell ref="B66:D68"/>
    <mergeCell ref="E66:F66"/>
    <mergeCell ref="G66:H66"/>
    <mergeCell ref="I66:M66"/>
    <mergeCell ref="E67:E68"/>
    <mergeCell ref="F67:F68"/>
    <mergeCell ref="G67:G68"/>
    <mergeCell ref="H67:H68"/>
    <mergeCell ref="I67:I68"/>
    <mergeCell ref="J67:J68"/>
    <mergeCell ref="K67:M67"/>
    <mergeCell ref="B69:D69"/>
    <mergeCell ref="A86:M86"/>
    <mergeCell ref="A87:M87"/>
    <mergeCell ref="A88:M88"/>
    <mergeCell ref="A89:M89"/>
    <mergeCell ref="A90:M90"/>
    <mergeCell ref="B77:B78"/>
    <mergeCell ref="B79:D79"/>
    <mergeCell ref="B80:D80"/>
    <mergeCell ref="B81:D81"/>
    <mergeCell ref="A91:M91"/>
    <mergeCell ref="A92:M92"/>
    <mergeCell ref="A93:A96"/>
    <mergeCell ref="B93:D95"/>
    <mergeCell ref="E93:F93"/>
    <mergeCell ref="G93:H93"/>
    <mergeCell ref="I93:M93"/>
    <mergeCell ref="E94:E95"/>
    <mergeCell ref="F94:F95"/>
    <mergeCell ref="G94:G95"/>
    <mergeCell ref="H94:H95"/>
    <mergeCell ref="I94:I95"/>
    <mergeCell ref="J94:J95"/>
    <mergeCell ref="K94:M94"/>
    <mergeCell ref="B96:D96"/>
    <mergeCell ref="B104:B105"/>
    <mergeCell ref="B106:D106"/>
    <mergeCell ref="B107:D107"/>
    <mergeCell ref="B108:D108"/>
    <mergeCell ref="B97:D97"/>
    <mergeCell ref="B98:B101"/>
    <mergeCell ref="C98:C99"/>
    <mergeCell ref="C100:C101"/>
    <mergeCell ref="B102:B103"/>
    <mergeCell ref="A140:M140"/>
    <mergeCell ref="A141:M141"/>
    <mergeCell ref="A142:M142"/>
    <mergeCell ref="A143:M143"/>
    <mergeCell ref="A144:M144"/>
    <mergeCell ref="A145:M145"/>
    <mergeCell ref="A146:M146"/>
    <mergeCell ref="A147:A150"/>
    <mergeCell ref="B147:D149"/>
    <mergeCell ref="E147:F147"/>
    <mergeCell ref="G147:H147"/>
    <mergeCell ref="I147:M147"/>
    <mergeCell ref="E148:E149"/>
    <mergeCell ref="F148:F149"/>
    <mergeCell ref="G148:G149"/>
    <mergeCell ref="H148:H149"/>
    <mergeCell ref="I148:I149"/>
    <mergeCell ref="J148:J149"/>
    <mergeCell ref="K148:M148"/>
    <mergeCell ref="B150:D150"/>
    <mergeCell ref="B151:D151"/>
    <mergeCell ref="B152:B155"/>
    <mergeCell ref="C152:C153"/>
    <mergeCell ref="C154:C155"/>
    <mergeCell ref="B156:B157"/>
    <mergeCell ref="B158:B159"/>
    <mergeCell ref="B160:D160"/>
    <mergeCell ref="B161:D161"/>
    <mergeCell ref="B162:D162"/>
  </mergeCells>
  <pageMargins left="0.9055118110236221" right="0.11811023622047245" top="0.74803149606299213" bottom="0.35433070866141736" header="0.31496062992125984" footer="0.11811023622047245"/>
  <pageSetup paperSize="9" scale="90" orientation="landscape" r:id="rId1"/>
  <rowBreaks count="5" manualBreakCount="5">
    <brk id="26" max="13" man="1"/>
    <brk id="54" max="13" man="1"/>
    <brk id="81" max="13" man="1"/>
    <brk id="109" max="13" man="1"/>
    <brk id="136" max="1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6"/>
  <sheetViews>
    <sheetView view="pageBreakPreview" topLeftCell="A98" zoomScale="95" zoomScaleNormal="100" zoomScaleSheetLayoutView="95" workbookViewId="0">
      <selection activeCell="F115" sqref="F115:F116"/>
    </sheetView>
  </sheetViews>
  <sheetFormatPr defaultRowHeight="12.75" x14ac:dyDescent="0.2"/>
  <cols>
    <col min="1" max="1" width="4.85546875" customWidth="1"/>
    <col min="2" max="2" width="13.7109375" customWidth="1"/>
    <col min="3" max="3" width="12.7109375" customWidth="1"/>
    <col min="4" max="4" width="21" customWidth="1"/>
    <col min="5" max="8" width="7.5703125" customWidth="1"/>
    <col min="12" max="12" width="13" customWidth="1"/>
    <col min="13" max="15" width="8" customWidth="1"/>
    <col min="16" max="16" width="7.140625" customWidth="1"/>
    <col min="17" max="17" width="1.7109375" customWidth="1"/>
  </cols>
  <sheetData>
    <row r="1" spans="1:17" x14ac:dyDescent="0.2"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70" t="s">
        <v>175</v>
      </c>
    </row>
    <row r="2" spans="1:17" x14ac:dyDescent="0.2"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2" t="s">
        <v>15</v>
      </c>
    </row>
    <row r="3" spans="1:17" x14ac:dyDescent="0.2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70" t="s">
        <v>69</v>
      </c>
    </row>
    <row r="4" spans="1:17" ht="18.75" x14ac:dyDescent="0.3">
      <c r="A4" s="705" t="s">
        <v>379</v>
      </c>
      <c r="B4" s="705"/>
      <c r="C4" s="705"/>
      <c r="D4" s="705"/>
      <c r="E4" s="705"/>
      <c r="F4" s="705"/>
      <c r="G4" s="705"/>
      <c r="H4" s="705"/>
      <c r="I4" s="705"/>
      <c r="J4" s="705"/>
      <c r="K4" s="705"/>
      <c r="L4" s="705"/>
      <c r="M4" s="705"/>
      <c r="N4" s="705"/>
      <c r="O4" s="705"/>
      <c r="P4" s="705"/>
    </row>
    <row r="5" spans="1:17" ht="19.5" x14ac:dyDescent="0.35">
      <c r="A5" s="705" t="s">
        <v>380</v>
      </c>
      <c r="B5" s="705"/>
      <c r="C5" s="705"/>
      <c r="D5" s="705"/>
      <c r="E5" s="705"/>
      <c r="F5" s="705"/>
      <c r="G5" s="705"/>
      <c r="H5" s="705"/>
      <c r="I5" s="705"/>
      <c r="J5" s="705"/>
      <c r="K5" s="705"/>
      <c r="L5" s="705"/>
      <c r="M5" s="705"/>
      <c r="N5" s="705"/>
      <c r="O5" s="705"/>
      <c r="P5" s="705"/>
    </row>
    <row r="6" spans="1:17" ht="12" customHeight="1" x14ac:dyDescent="0.25">
      <c r="A6" s="169"/>
      <c r="B6" s="50"/>
      <c r="C6" s="50"/>
      <c r="D6" s="50"/>
      <c r="E6" s="50"/>
      <c r="F6" s="50"/>
      <c r="G6" s="50"/>
      <c r="H6" s="171"/>
      <c r="I6" s="171"/>
      <c r="J6" s="172" t="s">
        <v>13</v>
      </c>
      <c r="K6" s="171"/>
      <c r="L6" s="171"/>
      <c r="M6" s="171"/>
      <c r="N6" s="171"/>
      <c r="O6" s="50"/>
      <c r="P6" s="50"/>
    </row>
    <row r="7" spans="1:17" ht="8.25" customHeight="1" x14ac:dyDescent="0.2">
      <c r="B7" s="170"/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</row>
    <row r="8" spans="1:17" ht="15.75" x14ac:dyDescent="0.25">
      <c r="A8" s="708" t="s">
        <v>97</v>
      </c>
      <c r="B8" s="709"/>
      <c r="C8" s="709"/>
      <c r="D8" s="709"/>
      <c r="E8" s="709"/>
      <c r="F8" s="709"/>
      <c r="G8" s="709"/>
      <c r="H8" s="709"/>
      <c r="I8" s="709"/>
      <c r="J8" s="709"/>
      <c r="K8" s="709"/>
      <c r="L8" s="709"/>
      <c r="M8" s="709"/>
      <c r="N8" s="709"/>
      <c r="O8" s="709"/>
      <c r="P8" s="709"/>
    </row>
    <row r="9" spans="1:17" ht="9.75" customHeight="1" x14ac:dyDescent="0.2">
      <c r="A9" s="710" t="s">
        <v>71</v>
      </c>
      <c r="B9" s="711"/>
      <c r="C9" s="711"/>
      <c r="D9" s="711"/>
      <c r="E9" s="711"/>
      <c r="F9" s="711"/>
      <c r="G9" s="711"/>
      <c r="H9" s="711"/>
      <c r="I9" s="711"/>
      <c r="J9" s="711"/>
      <c r="K9" s="711"/>
      <c r="L9" s="711"/>
      <c r="M9" s="711"/>
      <c r="N9" s="711"/>
      <c r="O9" s="711"/>
      <c r="P9" s="711"/>
    </row>
    <row r="10" spans="1:17" ht="14.25" customHeight="1" x14ac:dyDescent="0.25">
      <c r="A10" s="712" t="s">
        <v>549</v>
      </c>
      <c r="B10" s="712"/>
      <c r="C10" s="712"/>
      <c r="D10" s="712"/>
      <c r="E10" s="712"/>
      <c r="F10" s="712"/>
      <c r="G10" s="712"/>
      <c r="H10" s="712"/>
      <c r="I10" s="712"/>
      <c r="J10" s="712"/>
      <c r="K10" s="712"/>
      <c r="L10" s="712"/>
      <c r="M10" s="712"/>
      <c r="N10" s="712"/>
      <c r="O10" s="712"/>
      <c r="P10" s="712"/>
    </row>
    <row r="11" spans="1:17" ht="34.5" customHeight="1" thickBot="1" x14ac:dyDescent="0.25">
      <c r="A11" s="714" t="s">
        <v>72</v>
      </c>
      <c r="B11" s="715" t="s">
        <v>73</v>
      </c>
      <c r="C11" s="715"/>
      <c r="D11" s="715"/>
      <c r="E11" s="740" t="s">
        <v>100</v>
      </c>
      <c r="F11" s="740"/>
      <c r="G11" s="741" t="s">
        <v>74</v>
      </c>
      <c r="H11" s="741"/>
      <c r="I11" s="741"/>
      <c r="J11" s="741"/>
      <c r="K11" s="741"/>
      <c r="L11" s="741"/>
      <c r="M11" s="740" t="s">
        <v>99</v>
      </c>
      <c r="N11" s="740"/>
      <c r="O11" s="740" t="s">
        <v>75</v>
      </c>
      <c r="P11" s="742"/>
      <c r="Q11" s="239"/>
    </row>
    <row r="12" spans="1:17" ht="13.5" thickBot="1" x14ac:dyDescent="0.25">
      <c r="A12" s="714"/>
      <c r="B12" s="715"/>
      <c r="C12" s="715"/>
      <c r="D12" s="715"/>
      <c r="E12" s="743" t="s">
        <v>76</v>
      </c>
      <c r="F12" s="743" t="s">
        <v>77</v>
      </c>
      <c r="G12" s="743" t="s">
        <v>76</v>
      </c>
      <c r="H12" s="743" t="s">
        <v>77</v>
      </c>
      <c r="I12" s="744" t="s">
        <v>78</v>
      </c>
      <c r="J12" s="744"/>
      <c r="K12" s="744"/>
      <c r="L12" s="744"/>
      <c r="M12" s="743" t="s">
        <v>76</v>
      </c>
      <c r="N12" s="745" t="s">
        <v>77</v>
      </c>
      <c r="O12" s="743" t="s">
        <v>76</v>
      </c>
      <c r="P12" s="746" t="s">
        <v>77</v>
      </c>
      <c r="Q12" s="239"/>
    </row>
    <row r="13" spans="1:17" ht="13.5" thickBot="1" x14ac:dyDescent="0.25">
      <c r="A13" s="714"/>
      <c r="B13" s="715"/>
      <c r="C13" s="715"/>
      <c r="D13" s="715"/>
      <c r="E13" s="743"/>
      <c r="F13" s="743"/>
      <c r="G13" s="743"/>
      <c r="H13" s="743"/>
      <c r="I13" s="748" t="s">
        <v>79</v>
      </c>
      <c r="J13" s="749" t="s">
        <v>80</v>
      </c>
      <c r="K13" s="749"/>
      <c r="L13" s="749"/>
      <c r="M13" s="743"/>
      <c r="N13" s="745"/>
      <c r="O13" s="743"/>
      <c r="P13" s="747"/>
      <c r="Q13" s="239"/>
    </row>
    <row r="14" spans="1:17" ht="53.25" customHeight="1" thickBot="1" x14ac:dyDescent="0.25">
      <c r="A14" s="714"/>
      <c r="B14" s="715"/>
      <c r="C14" s="715"/>
      <c r="D14" s="715"/>
      <c r="E14" s="743"/>
      <c r="F14" s="743"/>
      <c r="G14" s="743"/>
      <c r="H14" s="743"/>
      <c r="I14" s="748"/>
      <c r="J14" s="20" t="s">
        <v>466</v>
      </c>
      <c r="K14" s="20" t="s">
        <v>81</v>
      </c>
      <c r="L14" s="21" t="s">
        <v>82</v>
      </c>
      <c r="M14" s="743"/>
      <c r="N14" s="745"/>
      <c r="O14" s="743"/>
      <c r="P14" s="746"/>
      <c r="Q14" s="239"/>
    </row>
    <row r="15" spans="1:17" x14ac:dyDescent="0.2">
      <c r="A15" s="739"/>
      <c r="B15" s="715">
        <v>1</v>
      </c>
      <c r="C15" s="715"/>
      <c r="D15" s="715"/>
      <c r="E15" s="155">
        <v>2</v>
      </c>
      <c r="F15" s="155">
        <v>3</v>
      </c>
      <c r="G15" s="155">
        <v>4</v>
      </c>
      <c r="H15" s="155">
        <v>5</v>
      </c>
      <c r="I15" s="155">
        <v>6</v>
      </c>
      <c r="J15" s="155">
        <v>7</v>
      </c>
      <c r="K15" s="155">
        <v>8</v>
      </c>
      <c r="L15" s="155">
        <v>9</v>
      </c>
      <c r="M15" s="155">
        <v>10</v>
      </c>
      <c r="N15" s="155">
        <v>11</v>
      </c>
      <c r="O15" s="155">
        <v>12</v>
      </c>
      <c r="P15" s="238">
        <v>13</v>
      </c>
      <c r="Q15" s="239"/>
    </row>
    <row r="16" spans="1:17" ht="15.75" customHeight="1" thickBot="1" x14ac:dyDescent="0.25">
      <c r="A16" s="173">
        <v>1</v>
      </c>
      <c r="B16" s="727" t="s">
        <v>83</v>
      </c>
      <c r="C16" s="729" t="s">
        <v>84</v>
      </c>
      <c r="D16" s="174" t="s">
        <v>85</v>
      </c>
      <c r="E16" s="156" t="s">
        <v>164</v>
      </c>
      <c r="F16" s="156" t="s">
        <v>164</v>
      </c>
      <c r="G16" s="156" t="s">
        <v>164</v>
      </c>
      <c r="H16" s="156" t="s">
        <v>164</v>
      </c>
      <c r="I16" s="156" t="s">
        <v>164</v>
      </c>
      <c r="J16" s="156" t="s">
        <v>164</v>
      </c>
      <c r="K16" s="156" t="s">
        <v>164</v>
      </c>
      <c r="L16" s="156" t="s">
        <v>164</v>
      </c>
      <c r="M16" s="156" t="s">
        <v>164</v>
      </c>
      <c r="N16" s="156" t="s">
        <v>164</v>
      </c>
      <c r="O16" s="156" t="s">
        <v>164</v>
      </c>
      <c r="P16" s="156" t="s">
        <v>164</v>
      </c>
      <c r="Q16" s="239"/>
    </row>
    <row r="17" spans="1:17" ht="15.75" customHeight="1" thickBot="1" x14ac:dyDescent="0.25">
      <c r="A17" s="23">
        <v>2</v>
      </c>
      <c r="B17" s="728"/>
      <c r="C17" s="730"/>
      <c r="D17" s="175" t="s">
        <v>86</v>
      </c>
      <c r="E17" s="156" t="s">
        <v>164</v>
      </c>
      <c r="F17" s="156" t="s">
        <v>164</v>
      </c>
      <c r="G17" s="156" t="s">
        <v>164</v>
      </c>
      <c r="H17" s="156" t="s">
        <v>164</v>
      </c>
      <c r="I17" s="156" t="s">
        <v>164</v>
      </c>
      <c r="J17" s="156" t="s">
        <v>164</v>
      </c>
      <c r="K17" s="156" t="s">
        <v>164</v>
      </c>
      <c r="L17" s="156" t="s">
        <v>164</v>
      </c>
      <c r="M17" s="156" t="s">
        <v>164</v>
      </c>
      <c r="N17" s="156" t="s">
        <v>164</v>
      </c>
      <c r="O17" s="156" t="s">
        <v>164</v>
      </c>
      <c r="P17" s="156" t="s">
        <v>164</v>
      </c>
      <c r="Q17" s="239"/>
    </row>
    <row r="18" spans="1:17" ht="15.75" customHeight="1" thickBot="1" x14ac:dyDescent="0.25">
      <c r="A18" s="23">
        <v>3</v>
      </c>
      <c r="B18" s="728"/>
      <c r="C18" s="731" t="s">
        <v>87</v>
      </c>
      <c r="D18" s="176" t="s">
        <v>85</v>
      </c>
      <c r="E18" s="156" t="s">
        <v>164</v>
      </c>
      <c r="F18" s="156" t="s">
        <v>164</v>
      </c>
      <c r="G18" s="156" t="s">
        <v>164</v>
      </c>
      <c r="H18" s="156" t="s">
        <v>164</v>
      </c>
      <c r="I18" s="156" t="s">
        <v>164</v>
      </c>
      <c r="J18" s="156" t="s">
        <v>164</v>
      </c>
      <c r="K18" s="156" t="s">
        <v>164</v>
      </c>
      <c r="L18" s="156" t="s">
        <v>164</v>
      </c>
      <c r="M18" s="156" t="s">
        <v>164</v>
      </c>
      <c r="N18" s="156" t="s">
        <v>164</v>
      </c>
      <c r="O18" s="156" t="s">
        <v>164</v>
      </c>
      <c r="P18" s="156" t="s">
        <v>164</v>
      </c>
      <c r="Q18" s="239"/>
    </row>
    <row r="19" spans="1:17" ht="15.75" customHeight="1" x14ac:dyDescent="0.2">
      <c r="A19" s="23">
        <v>4</v>
      </c>
      <c r="B19" s="728"/>
      <c r="C19" s="731"/>
      <c r="D19" s="176" t="s">
        <v>86</v>
      </c>
      <c r="E19" s="156" t="s">
        <v>164</v>
      </c>
      <c r="F19" s="156" t="s">
        <v>164</v>
      </c>
      <c r="G19" s="156" t="s">
        <v>164</v>
      </c>
      <c r="H19" s="156" t="s">
        <v>164</v>
      </c>
      <c r="I19" s="156" t="s">
        <v>164</v>
      </c>
      <c r="J19" s="156" t="s">
        <v>164</v>
      </c>
      <c r="K19" s="156" t="s">
        <v>164</v>
      </c>
      <c r="L19" s="156" t="s">
        <v>164</v>
      </c>
      <c r="M19" s="156" t="s">
        <v>164</v>
      </c>
      <c r="N19" s="156" t="s">
        <v>164</v>
      </c>
      <c r="O19" s="156" t="s">
        <v>164</v>
      </c>
      <c r="P19" s="156" t="s">
        <v>164</v>
      </c>
      <c r="Q19" s="239"/>
    </row>
    <row r="20" spans="1:17" ht="15.75" customHeight="1" x14ac:dyDescent="0.2">
      <c r="A20" s="23">
        <v>5</v>
      </c>
      <c r="B20" s="732" t="s">
        <v>88</v>
      </c>
      <c r="C20" s="236" t="s">
        <v>84</v>
      </c>
      <c r="D20" s="154" t="s">
        <v>86</v>
      </c>
      <c r="E20" s="156" t="s">
        <v>164</v>
      </c>
      <c r="F20" s="156" t="s">
        <v>164</v>
      </c>
      <c r="G20" s="156" t="s">
        <v>164</v>
      </c>
      <c r="H20" s="156" t="s">
        <v>164</v>
      </c>
      <c r="I20" s="156" t="s">
        <v>164</v>
      </c>
      <c r="J20" s="156" t="s">
        <v>164</v>
      </c>
      <c r="K20" s="156" t="s">
        <v>164</v>
      </c>
      <c r="L20" s="156" t="s">
        <v>164</v>
      </c>
      <c r="M20" s="156" t="s">
        <v>164</v>
      </c>
      <c r="N20" s="156" t="s">
        <v>164</v>
      </c>
      <c r="O20" s="156" t="s">
        <v>164</v>
      </c>
      <c r="P20" s="156" t="s">
        <v>164</v>
      </c>
      <c r="Q20" s="239"/>
    </row>
    <row r="21" spans="1:17" ht="15.75" customHeight="1" x14ac:dyDescent="0.2">
      <c r="A21" s="23">
        <v>6</v>
      </c>
      <c r="B21" s="732"/>
      <c r="C21" s="236" t="s">
        <v>87</v>
      </c>
      <c r="D21" s="154" t="s">
        <v>86</v>
      </c>
      <c r="E21" s="156" t="s">
        <v>164</v>
      </c>
      <c r="F21" s="156" t="s">
        <v>164</v>
      </c>
      <c r="G21" s="156" t="s">
        <v>164</v>
      </c>
      <c r="H21" s="156" t="s">
        <v>164</v>
      </c>
      <c r="I21" s="156" t="s">
        <v>164</v>
      </c>
      <c r="J21" s="156" t="s">
        <v>164</v>
      </c>
      <c r="K21" s="156" t="s">
        <v>164</v>
      </c>
      <c r="L21" s="156" t="s">
        <v>164</v>
      </c>
      <c r="M21" s="156" t="s">
        <v>164</v>
      </c>
      <c r="N21" s="156" t="s">
        <v>164</v>
      </c>
      <c r="O21" s="156" t="s">
        <v>164</v>
      </c>
      <c r="P21" s="156" t="s">
        <v>164</v>
      </c>
      <c r="Q21" s="239"/>
    </row>
    <row r="22" spans="1:17" ht="15.75" customHeight="1" x14ac:dyDescent="0.2">
      <c r="A22" s="24">
        <v>7</v>
      </c>
      <c r="B22" s="725" t="s">
        <v>89</v>
      </c>
      <c r="C22" s="28" t="s">
        <v>84</v>
      </c>
      <c r="D22" s="154" t="s">
        <v>86</v>
      </c>
      <c r="E22" s="156" t="s">
        <v>164</v>
      </c>
      <c r="F22" s="156" t="s">
        <v>164</v>
      </c>
      <c r="G22" s="156" t="s">
        <v>164</v>
      </c>
      <c r="H22" s="156" t="s">
        <v>164</v>
      </c>
      <c r="I22" s="156" t="s">
        <v>164</v>
      </c>
      <c r="J22" s="156" t="s">
        <v>164</v>
      </c>
      <c r="K22" s="156" t="s">
        <v>164</v>
      </c>
      <c r="L22" s="156" t="s">
        <v>164</v>
      </c>
      <c r="M22" s="156" t="s">
        <v>164</v>
      </c>
      <c r="N22" s="156" t="s">
        <v>164</v>
      </c>
      <c r="O22" s="156" t="s">
        <v>164</v>
      </c>
      <c r="P22" s="156" t="s">
        <v>164</v>
      </c>
      <c r="Q22" s="239"/>
    </row>
    <row r="23" spans="1:17" ht="15.75" customHeight="1" x14ac:dyDescent="0.2">
      <c r="A23" s="24">
        <v>8</v>
      </c>
      <c r="B23" s="725"/>
      <c r="C23" s="28" t="s">
        <v>87</v>
      </c>
      <c r="D23" s="154" t="s">
        <v>86</v>
      </c>
      <c r="E23" s="156" t="s">
        <v>164</v>
      </c>
      <c r="F23" s="156" t="s">
        <v>164</v>
      </c>
      <c r="G23" s="156" t="s">
        <v>164</v>
      </c>
      <c r="H23" s="156" t="s">
        <v>164</v>
      </c>
      <c r="I23" s="156" t="s">
        <v>164</v>
      </c>
      <c r="J23" s="156" t="s">
        <v>164</v>
      </c>
      <c r="K23" s="156" t="s">
        <v>164</v>
      </c>
      <c r="L23" s="156" t="s">
        <v>164</v>
      </c>
      <c r="M23" s="156" t="s">
        <v>164</v>
      </c>
      <c r="N23" s="156" t="s">
        <v>164</v>
      </c>
      <c r="O23" s="156" t="s">
        <v>164</v>
      </c>
      <c r="P23" s="156" t="s">
        <v>164</v>
      </c>
      <c r="Q23" s="239"/>
    </row>
    <row r="24" spans="1:17" ht="24" customHeight="1" x14ac:dyDescent="0.2">
      <c r="A24" s="25">
        <v>9</v>
      </c>
      <c r="B24" s="725" t="s">
        <v>174</v>
      </c>
      <c r="C24" s="733" t="s">
        <v>90</v>
      </c>
      <c r="D24" s="734"/>
      <c r="E24" s="156" t="s">
        <v>164</v>
      </c>
      <c r="F24" s="156" t="s">
        <v>164</v>
      </c>
      <c r="G24" s="156" t="s">
        <v>164</v>
      </c>
      <c r="H24" s="156" t="s">
        <v>164</v>
      </c>
      <c r="I24" s="156" t="s">
        <v>164</v>
      </c>
      <c r="J24" s="156" t="s">
        <v>164</v>
      </c>
      <c r="K24" s="156" t="s">
        <v>164</v>
      </c>
      <c r="L24" s="156" t="s">
        <v>164</v>
      </c>
      <c r="M24" s="156" t="s">
        <v>164</v>
      </c>
      <c r="N24" s="156" t="s">
        <v>164</v>
      </c>
      <c r="O24" s="156" t="s">
        <v>164</v>
      </c>
      <c r="P24" s="156" t="s">
        <v>164</v>
      </c>
      <c r="Q24" s="239"/>
    </row>
    <row r="25" spans="1:17" ht="20.25" customHeight="1" x14ac:dyDescent="0.2">
      <c r="A25" s="24">
        <v>10</v>
      </c>
      <c r="B25" s="725"/>
      <c r="C25" s="735" t="s">
        <v>91</v>
      </c>
      <c r="D25" s="736"/>
      <c r="E25" s="156" t="s">
        <v>164</v>
      </c>
      <c r="F25" s="156" t="s">
        <v>164</v>
      </c>
      <c r="G25" s="156" t="s">
        <v>164</v>
      </c>
      <c r="H25" s="156" t="s">
        <v>164</v>
      </c>
      <c r="I25" s="156" t="s">
        <v>164</v>
      </c>
      <c r="J25" s="156" t="s">
        <v>164</v>
      </c>
      <c r="K25" s="156" t="s">
        <v>164</v>
      </c>
      <c r="L25" s="156" t="s">
        <v>164</v>
      </c>
      <c r="M25" s="156" t="s">
        <v>164</v>
      </c>
      <c r="N25" s="156" t="s">
        <v>164</v>
      </c>
      <c r="O25" s="156" t="s">
        <v>164</v>
      </c>
      <c r="P25" s="156" t="s">
        <v>164</v>
      </c>
      <c r="Q25" s="239"/>
    </row>
    <row r="26" spans="1:17" ht="27" customHeight="1" x14ac:dyDescent="0.2">
      <c r="A26" s="24">
        <v>11</v>
      </c>
      <c r="B26" s="725"/>
      <c r="C26" s="735" t="s">
        <v>92</v>
      </c>
      <c r="D26" s="736"/>
      <c r="E26" s="156" t="s">
        <v>164</v>
      </c>
      <c r="F26" s="156" t="s">
        <v>164</v>
      </c>
      <c r="G26" s="156" t="s">
        <v>164</v>
      </c>
      <c r="H26" s="156" t="s">
        <v>164</v>
      </c>
      <c r="I26" s="156" t="s">
        <v>164</v>
      </c>
      <c r="J26" s="156" t="s">
        <v>164</v>
      </c>
      <c r="K26" s="156" t="s">
        <v>164</v>
      </c>
      <c r="L26" s="156" t="s">
        <v>164</v>
      </c>
      <c r="M26" s="156" t="s">
        <v>164</v>
      </c>
      <c r="N26" s="156" t="s">
        <v>164</v>
      </c>
      <c r="O26" s="156" t="s">
        <v>164</v>
      </c>
      <c r="P26" s="156" t="s">
        <v>164</v>
      </c>
      <c r="Q26" s="239"/>
    </row>
    <row r="27" spans="1:17" ht="21.75" customHeight="1" x14ac:dyDescent="0.2">
      <c r="A27" s="24">
        <v>12</v>
      </c>
      <c r="B27" s="725"/>
      <c r="C27" s="735" t="s">
        <v>93</v>
      </c>
      <c r="D27" s="736"/>
      <c r="E27" s="156" t="s">
        <v>164</v>
      </c>
      <c r="F27" s="156" t="s">
        <v>164</v>
      </c>
      <c r="G27" s="156" t="s">
        <v>164</v>
      </c>
      <c r="H27" s="156" t="s">
        <v>164</v>
      </c>
      <c r="I27" s="156" t="s">
        <v>164</v>
      </c>
      <c r="J27" s="156" t="s">
        <v>164</v>
      </c>
      <c r="K27" s="156" t="s">
        <v>164</v>
      </c>
      <c r="L27" s="156" t="s">
        <v>164</v>
      </c>
      <c r="M27" s="156" t="s">
        <v>164</v>
      </c>
      <c r="N27" s="156" t="s">
        <v>164</v>
      </c>
      <c r="O27" s="156" t="s">
        <v>164</v>
      </c>
      <c r="P27" s="156" t="s">
        <v>164</v>
      </c>
      <c r="Q27" s="239"/>
    </row>
    <row r="28" spans="1:17" ht="34.5" customHeight="1" x14ac:dyDescent="0.2">
      <c r="A28" s="24">
        <v>13</v>
      </c>
      <c r="B28" s="725"/>
      <c r="C28" s="735" t="s">
        <v>94</v>
      </c>
      <c r="D28" s="736"/>
      <c r="E28" s="156" t="s">
        <v>164</v>
      </c>
      <c r="F28" s="156" t="s">
        <v>164</v>
      </c>
      <c r="G28" s="156" t="s">
        <v>164</v>
      </c>
      <c r="H28" s="156" t="s">
        <v>164</v>
      </c>
      <c r="I28" s="156" t="s">
        <v>164</v>
      </c>
      <c r="J28" s="156" t="s">
        <v>164</v>
      </c>
      <c r="K28" s="156" t="s">
        <v>164</v>
      </c>
      <c r="L28" s="156" t="s">
        <v>164</v>
      </c>
      <c r="M28" s="156" t="s">
        <v>164</v>
      </c>
      <c r="N28" s="156" t="s">
        <v>164</v>
      </c>
      <c r="O28" s="156" t="s">
        <v>164</v>
      </c>
      <c r="P28" s="156" t="s">
        <v>164</v>
      </c>
      <c r="Q28" s="239"/>
    </row>
    <row r="29" spans="1:17" ht="35.25" customHeight="1" x14ac:dyDescent="0.2">
      <c r="A29" s="24">
        <v>14</v>
      </c>
      <c r="B29" s="725"/>
      <c r="C29" s="737" t="s">
        <v>95</v>
      </c>
      <c r="D29" s="738"/>
      <c r="E29" s="156" t="s">
        <v>164</v>
      </c>
      <c r="F29" s="156" t="s">
        <v>164</v>
      </c>
      <c r="G29" s="156" t="s">
        <v>164</v>
      </c>
      <c r="H29" s="156" t="s">
        <v>164</v>
      </c>
      <c r="I29" s="156" t="s">
        <v>164</v>
      </c>
      <c r="J29" s="156" t="s">
        <v>164</v>
      </c>
      <c r="K29" s="156" t="s">
        <v>164</v>
      </c>
      <c r="L29" s="156" t="s">
        <v>164</v>
      </c>
      <c r="M29" s="156" t="s">
        <v>164</v>
      </c>
      <c r="N29" s="156" t="s">
        <v>164</v>
      </c>
      <c r="O29" s="156" t="s">
        <v>164</v>
      </c>
      <c r="P29" s="156" t="s">
        <v>164</v>
      </c>
      <c r="Q29" s="239"/>
    </row>
    <row r="30" spans="1:17" ht="17.25" customHeight="1" x14ac:dyDescent="0.2">
      <c r="A30" s="24">
        <v>15</v>
      </c>
      <c r="B30" s="725" t="s">
        <v>96</v>
      </c>
      <c r="C30" s="725"/>
      <c r="D30" s="726"/>
      <c r="E30" s="156" t="s">
        <v>164</v>
      </c>
      <c r="F30" s="156" t="s">
        <v>164</v>
      </c>
      <c r="G30" s="156" t="s">
        <v>164</v>
      </c>
      <c r="H30" s="156" t="s">
        <v>164</v>
      </c>
      <c r="I30" s="156" t="s">
        <v>164</v>
      </c>
      <c r="J30" s="156" t="s">
        <v>164</v>
      </c>
      <c r="K30" s="156" t="s">
        <v>164</v>
      </c>
      <c r="L30" s="156" t="s">
        <v>164</v>
      </c>
      <c r="M30" s="156" t="s">
        <v>164</v>
      </c>
      <c r="N30" s="156" t="s">
        <v>164</v>
      </c>
      <c r="O30" s="156" t="s">
        <v>164</v>
      </c>
      <c r="P30" s="156" t="s">
        <v>164</v>
      </c>
      <c r="Q30" s="239"/>
    </row>
    <row r="31" spans="1:17" x14ac:dyDescent="0.2"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70" t="s">
        <v>175</v>
      </c>
    </row>
    <row r="32" spans="1:17" x14ac:dyDescent="0.2"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2" t="s">
        <v>15</v>
      </c>
    </row>
    <row r="33" spans="1:17" x14ac:dyDescent="0.2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70" t="s">
        <v>69</v>
      </c>
    </row>
    <row r="34" spans="1:17" ht="18.75" x14ac:dyDescent="0.3">
      <c r="A34" s="705" t="s">
        <v>379</v>
      </c>
      <c r="B34" s="705"/>
      <c r="C34" s="705"/>
      <c r="D34" s="705"/>
      <c r="E34" s="705"/>
      <c r="F34" s="705"/>
      <c r="G34" s="705"/>
      <c r="H34" s="705"/>
      <c r="I34" s="705"/>
      <c r="J34" s="705"/>
      <c r="K34" s="705"/>
      <c r="L34" s="705"/>
      <c r="M34" s="705"/>
      <c r="N34" s="705"/>
      <c r="O34" s="705"/>
      <c r="P34" s="705"/>
    </row>
    <row r="35" spans="1:17" ht="19.5" x14ac:dyDescent="0.35">
      <c r="A35" s="705" t="s">
        <v>380</v>
      </c>
      <c r="B35" s="705"/>
      <c r="C35" s="705"/>
      <c r="D35" s="705"/>
      <c r="E35" s="705"/>
      <c r="F35" s="705"/>
      <c r="G35" s="705"/>
      <c r="H35" s="705"/>
      <c r="I35" s="705"/>
      <c r="J35" s="705"/>
      <c r="K35" s="705"/>
      <c r="L35" s="705"/>
      <c r="M35" s="705"/>
      <c r="N35" s="705"/>
      <c r="O35" s="705"/>
      <c r="P35" s="705"/>
    </row>
    <row r="36" spans="1:17" ht="12" customHeight="1" x14ac:dyDescent="0.25">
      <c r="A36" s="169"/>
      <c r="B36" s="50"/>
      <c r="C36" s="50"/>
      <c r="D36" s="50"/>
      <c r="E36" s="50"/>
      <c r="F36" s="50"/>
      <c r="G36" s="50"/>
      <c r="H36" s="171"/>
      <c r="I36" s="171"/>
      <c r="J36" s="172" t="s">
        <v>13</v>
      </c>
      <c r="K36" s="171"/>
      <c r="L36" s="171"/>
      <c r="M36" s="171"/>
      <c r="N36" s="171"/>
      <c r="O36" s="50"/>
      <c r="P36" s="50"/>
    </row>
    <row r="37" spans="1:17" ht="8.25" customHeight="1" x14ac:dyDescent="0.2">
      <c r="B37" s="170"/>
      <c r="C37" s="170"/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0"/>
      <c r="O37" s="170"/>
      <c r="P37" s="170"/>
    </row>
    <row r="38" spans="1:17" ht="15.75" x14ac:dyDescent="0.25">
      <c r="A38" s="708" t="s">
        <v>97</v>
      </c>
      <c r="B38" s="709"/>
      <c r="C38" s="709"/>
      <c r="D38" s="709"/>
      <c r="E38" s="709"/>
      <c r="F38" s="709"/>
      <c r="G38" s="709"/>
      <c r="H38" s="709"/>
      <c r="I38" s="709"/>
      <c r="J38" s="709"/>
      <c r="K38" s="709"/>
      <c r="L38" s="709"/>
      <c r="M38" s="709"/>
      <c r="N38" s="709"/>
      <c r="O38" s="709"/>
      <c r="P38" s="709"/>
    </row>
    <row r="39" spans="1:17" ht="9.75" customHeight="1" x14ac:dyDescent="0.2">
      <c r="A39" s="710" t="s">
        <v>71</v>
      </c>
      <c r="B39" s="711"/>
      <c r="C39" s="711"/>
      <c r="D39" s="711"/>
      <c r="E39" s="711"/>
      <c r="F39" s="711"/>
      <c r="G39" s="711"/>
      <c r="H39" s="711"/>
      <c r="I39" s="711"/>
      <c r="J39" s="711"/>
      <c r="K39" s="711"/>
      <c r="L39" s="711"/>
      <c r="M39" s="711"/>
      <c r="N39" s="711"/>
      <c r="O39" s="711"/>
      <c r="P39" s="711"/>
    </row>
    <row r="40" spans="1:17" ht="14.25" customHeight="1" x14ac:dyDescent="0.25">
      <c r="A40" s="712" t="s">
        <v>550</v>
      </c>
      <c r="B40" s="712"/>
      <c r="C40" s="712"/>
      <c r="D40" s="712"/>
      <c r="E40" s="712"/>
      <c r="F40" s="712"/>
      <c r="G40" s="712"/>
      <c r="H40" s="712"/>
      <c r="I40" s="712"/>
      <c r="J40" s="712"/>
      <c r="K40" s="712"/>
      <c r="L40" s="712"/>
      <c r="M40" s="712"/>
      <c r="N40" s="712"/>
      <c r="O40" s="712"/>
      <c r="P40" s="712"/>
    </row>
    <row r="41" spans="1:17" ht="34.5" customHeight="1" thickBot="1" x14ac:dyDescent="0.25">
      <c r="A41" s="714" t="s">
        <v>72</v>
      </c>
      <c r="B41" s="715" t="s">
        <v>73</v>
      </c>
      <c r="C41" s="715"/>
      <c r="D41" s="715"/>
      <c r="E41" s="740" t="s">
        <v>100</v>
      </c>
      <c r="F41" s="740"/>
      <c r="G41" s="741" t="s">
        <v>74</v>
      </c>
      <c r="H41" s="741"/>
      <c r="I41" s="741"/>
      <c r="J41" s="741"/>
      <c r="K41" s="741"/>
      <c r="L41" s="741"/>
      <c r="M41" s="740" t="s">
        <v>99</v>
      </c>
      <c r="N41" s="740"/>
      <c r="O41" s="740" t="s">
        <v>75</v>
      </c>
      <c r="P41" s="742"/>
      <c r="Q41" s="239"/>
    </row>
    <row r="42" spans="1:17" ht="13.5" thickBot="1" x14ac:dyDescent="0.25">
      <c r="A42" s="714"/>
      <c r="B42" s="715"/>
      <c r="C42" s="715"/>
      <c r="D42" s="715"/>
      <c r="E42" s="743" t="s">
        <v>76</v>
      </c>
      <c r="F42" s="743" t="s">
        <v>77</v>
      </c>
      <c r="G42" s="743" t="s">
        <v>76</v>
      </c>
      <c r="H42" s="743" t="s">
        <v>77</v>
      </c>
      <c r="I42" s="744" t="s">
        <v>78</v>
      </c>
      <c r="J42" s="744"/>
      <c r="K42" s="744"/>
      <c r="L42" s="744"/>
      <c r="M42" s="743" t="s">
        <v>76</v>
      </c>
      <c r="N42" s="745" t="s">
        <v>77</v>
      </c>
      <c r="O42" s="743" t="s">
        <v>76</v>
      </c>
      <c r="P42" s="746" t="s">
        <v>77</v>
      </c>
      <c r="Q42" s="239"/>
    </row>
    <row r="43" spans="1:17" ht="13.5" thickBot="1" x14ac:dyDescent="0.25">
      <c r="A43" s="714"/>
      <c r="B43" s="715"/>
      <c r="C43" s="715"/>
      <c r="D43" s="715"/>
      <c r="E43" s="743"/>
      <c r="F43" s="743"/>
      <c r="G43" s="743"/>
      <c r="H43" s="743"/>
      <c r="I43" s="748" t="s">
        <v>79</v>
      </c>
      <c r="J43" s="749" t="s">
        <v>80</v>
      </c>
      <c r="K43" s="749"/>
      <c r="L43" s="749"/>
      <c r="M43" s="743"/>
      <c r="N43" s="745"/>
      <c r="O43" s="743"/>
      <c r="P43" s="747"/>
      <c r="Q43" s="239"/>
    </row>
    <row r="44" spans="1:17" ht="53.25" customHeight="1" thickBot="1" x14ac:dyDescent="0.25">
      <c r="A44" s="714"/>
      <c r="B44" s="715"/>
      <c r="C44" s="715"/>
      <c r="D44" s="715"/>
      <c r="E44" s="743"/>
      <c r="F44" s="743"/>
      <c r="G44" s="743"/>
      <c r="H44" s="743"/>
      <c r="I44" s="748"/>
      <c r="J44" s="20" t="s">
        <v>466</v>
      </c>
      <c r="K44" s="20" t="s">
        <v>81</v>
      </c>
      <c r="L44" s="21" t="s">
        <v>82</v>
      </c>
      <c r="M44" s="743"/>
      <c r="N44" s="745"/>
      <c r="O44" s="743"/>
      <c r="P44" s="746"/>
      <c r="Q44" s="239"/>
    </row>
    <row r="45" spans="1:17" x14ac:dyDescent="0.2">
      <c r="A45" s="739"/>
      <c r="B45" s="715">
        <v>1</v>
      </c>
      <c r="C45" s="715"/>
      <c r="D45" s="715"/>
      <c r="E45" s="155">
        <v>2</v>
      </c>
      <c r="F45" s="155">
        <v>3</v>
      </c>
      <c r="G45" s="155">
        <v>4</v>
      </c>
      <c r="H45" s="155">
        <v>5</v>
      </c>
      <c r="I45" s="155">
        <v>6</v>
      </c>
      <c r="J45" s="155">
        <v>7</v>
      </c>
      <c r="K45" s="155">
        <v>8</v>
      </c>
      <c r="L45" s="155">
        <v>9</v>
      </c>
      <c r="M45" s="155">
        <v>10</v>
      </c>
      <c r="N45" s="155">
        <v>11</v>
      </c>
      <c r="O45" s="155">
        <v>12</v>
      </c>
      <c r="P45" s="238">
        <v>13</v>
      </c>
      <c r="Q45" s="239"/>
    </row>
    <row r="46" spans="1:17" ht="15.75" customHeight="1" thickBot="1" x14ac:dyDescent="0.25">
      <c r="A46" s="173">
        <v>1</v>
      </c>
      <c r="B46" s="727" t="s">
        <v>83</v>
      </c>
      <c r="C46" s="729" t="s">
        <v>84</v>
      </c>
      <c r="D46" s="174" t="s">
        <v>85</v>
      </c>
      <c r="E46" s="156" t="s">
        <v>164</v>
      </c>
      <c r="F46" s="156" t="s">
        <v>164</v>
      </c>
      <c r="G46" s="156" t="s">
        <v>164</v>
      </c>
      <c r="H46" s="156" t="s">
        <v>164</v>
      </c>
      <c r="I46" s="156" t="s">
        <v>164</v>
      </c>
      <c r="J46" s="156" t="s">
        <v>164</v>
      </c>
      <c r="K46" s="156" t="s">
        <v>164</v>
      </c>
      <c r="L46" s="156" t="s">
        <v>164</v>
      </c>
      <c r="M46" s="156" t="s">
        <v>164</v>
      </c>
      <c r="N46" s="156" t="s">
        <v>164</v>
      </c>
      <c r="O46" s="156" t="s">
        <v>164</v>
      </c>
      <c r="P46" s="156" t="s">
        <v>164</v>
      </c>
      <c r="Q46" s="239"/>
    </row>
    <row r="47" spans="1:17" ht="15.75" customHeight="1" thickBot="1" x14ac:dyDescent="0.25">
      <c r="A47" s="23">
        <v>2</v>
      </c>
      <c r="B47" s="728"/>
      <c r="C47" s="730"/>
      <c r="D47" s="175" t="s">
        <v>86</v>
      </c>
      <c r="E47" s="156" t="s">
        <v>164</v>
      </c>
      <c r="F47" s="156" t="s">
        <v>164</v>
      </c>
      <c r="G47" s="156" t="s">
        <v>164</v>
      </c>
      <c r="H47" s="156" t="s">
        <v>164</v>
      </c>
      <c r="I47" s="156" t="s">
        <v>164</v>
      </c>
      <c r="J47" s="156" t="s">
        <v>164</v>
      </c>
      <c r="K47" s="156" t="s">
        <v>164</v>
      </c>
      <c r="L47" s="156" t="s">
        <v>164</v>
      </c>
      <c r="M47" s="156" t="s">
        <v>164</v>
      </c>
      <c r="N47" s="156" t="s">
        <v>164</v>
      </c>
      <c r="O47" s="156" t="s">
        <v>164</v>
      </c>
      <c r="P47" s="156" t="s">
        <v>164</v>
      </c>
      <c r="Q47" s="239"/>
    </row>
    <row r="48" spans="1:17" ht="15.75" customHeight="1" thickBot="1" x14ac:dyDescent="0.25">
      <c r="A48" s="23">
        <v>3</v>
      </c>
      <c r="B48" s="728"/>
      <c r="C48" s="731" t="s">
        <v>87</v>
      </c>
      <c r="D48" s="176" t="s">
        <v>85</v>
      </c>
      <c r="E48" s="156" t="s">
        <v>164</v>
      </c>
      <c r="F48" s="156" t="s">
        <v>164</v>
      </c>
      <c r="G48" s="156" t="s">
        <v>164</v>
      </c>
      <c r="H48" s="156" t="s">
        <v>164</v>
      </c>
      <c r="I48" s="156" t="s">
        <v>164</v>
      </c>
      <c r="J48" s="156" t="s">
        <v>164</v>
      </c>
      <c r="K48" s="156" t="s">
        <v>164</v>
      </c>
      <c r="L48" s="156" t="s">
        <v>164</v>
      </c>
      <c r="M48" s="156" t="s">
        <v>164</v>
      </c>
      <c r="N48" s="156" t="s">
        <v>164</v>
      </c>
      <c r="O48" s="156" t="s">
        <v>164</v>
      </c>
      <c r="P48" s="156" t="s">
        <v>164</v>
      </c>
      <c r="Q48" s="239"/>
    </row>
    <row r="49" spans="1:17" ht="15.75" customHeight="1" x14ac:dyDescent="0.2">
      <c r="A49" s="23">
        <v>4</v>
      </c>
      <c r="B49" s="728"/>
      <c r="C49" s="731"/>
      <c r="D49" s="176" t="s">
        <v>86</v>
      </c>
      <c r="E49" s="156" t="s">
        <v>164</v>
      </c>
      <c r="F49" s="156" t="s">
        <v>164</v>
      </c>
      <c r="G49" s="156" t="s">
        <v>164</v>
      </c>
      <c r="H49" s="156" t="s">
        <v>164</v>
      </c>
      <c r="I49" s="156" t="s">
        <v>164</v>
      </c>
      <c r="J49" s="156" t="s">
        <v>164</v>
      </c>
      <c r="K49" s="156" t="s">
        <v>164</v>
      </c>
      <c r="L49" s="156" t="s">
        <v>164</v>
      </c>
      <c r="M49" s="156" t="s">
        <v>164</v>
      </c>
      <c r="N49" s="156" t="s">
        <v>164</v>
      </c>
      <c r="O49" s="156" t="s">
        <v>164</v>
      </c>
      <c r="P49" s="156" t="s">
        <v>164</v>
      </c>
      <c r="Q49" s="239"/>
    </row>
    <row r="50" spans="1:17" ht="15.75" customHeight="1" x14ac:dyDescent="0.2">
      <c r="A50" s="23">
        <v>5</v>
      </c>
      <c r="B50" s="732" t="s">
        <v>88</v>
      </c>
      <c r="C50" s="258" t="s">
        <v>84</v>
      </c>
      <c r="D50" s="154" t="s">
        <v>86</v>
      </c>
      <c r="E50" s="156" t="s">
        <v>164</v>
      </c>
      <c r="F50" s="156" t="s">
        <v>164</v>
      </c>
      <c r="G50" s="156" t="s">
        <v>164</v>
      </c>
      <c r="H50" s="156" t="s">
        <v>164</v>
      </c>
      <c r="I50" s="156" t="s">
        <v>164</v>
      </c>
      <c r="J50" s="156" t="s">
        <v>164</v>
      </c>
      <c r="K50" s="156" t="s">
        <v>164</v>
      </c>
      <c r="L50" s="156" t="s">
        <v>164</v>
      </c>
      <c r="M50" s="156" t="s">
        <v>164</v>
      </c>
      <c r="N50" s="156" t="s">
        <v>164</v>
      </c>
      <c r="O50" s="156" t="s">
        <v>164</v>
      </c>
      <c r="P50" s="156" t="s">
        <v>164</v>
      </c>
      <c r="Q50" s="239"/>
    </row>
    <row r="51" spans="1:17" ht="15.75" customHeight="1" x14ac:dyDescent="0.2">
      <c r="A51" s="23">
        <v>6</v>
      </c>
      <c r="B51" s="732"/>
      <c r="C51" s="258" t="s">
        <v>87</v>
      </c>
      <c r="D51" s="154" t="s">
        <v>86</v>
      </c>
      <c r="E51" s="156" t="s">
        <v>164</v>
      </c>
      <c r="F51" s="156" t="s">
        <v>164</v>
      </c>
      <c r="G51" s="156" t="s">
        <v>164</v>
      </c>
      <c r="H51" s="156" t="s">
        <v>164</v>
      </c>
      <c r="I51" s="156" t="s">
        <v>164</v>
      </c>
      <c r="J51" s="156" t="s">
        <v>164</v>
      </c>
      <c r="K51" s="156" t="s">
        <v>164</v>
      </c>
      <c r="L51" s="156" t="s">
        <v>164</v>
      </c>
      <c r="M51" s="156" t="s">
        <v>164</v>
      </c>
      <c r="N51" s="156" t="s">
        <v>164</v>
      </c>
      <c r="O51" s="156" t="s">
        <v>164</v>
      </c>
      <c r="P51" s="156" t="s">
        <v>164</v>
      </c>
      <c r="Q51" s="239"/>
    </row>
    <row r="52" spans="1:17" ht="15.75" customHeight="1" x14ac:dyDescent="0.2">
      <c r="A52" s="24">
        <v>7</v>
      </c>
      <c r="B52" s="725" t="s">
        <v>89</v>
      </c>
      <c r="C52" s="28" t="s">
        <v>84</v>
      </c>
      <c r="D52" s="154" t="s">
        <v>86</v>
      </c>
      <c r="E52" s="156" t="s">
        <v>164</v>
      </c>
      <c r="F52" s="156" t="s">
        <v>164</v>
      </c>
      <c r="G52" s="156" t="s">
        <v>164</v>
      </c>
      <c r="H52" s="156" t="s">
        <v>164</v>
      </c>
      <c r="I52" s="156" t="s">
        <v>164</v>
      </c>
      <c r="J52" s="156" t="s">
        <v>164</v>
      </c>
      <c r="K52" s="156" t="s">
        <v>164</v>
      </c>
      <c r="L52" s="156" t="s">
        <v>164</v>
      </c>
      <c r="M52" s="156" t="s">
        <v>164</v>
      </c>
      <c r="N52" s="156" t="s">
        <v>164</v>
      </c>
      <c r="O52" s="156" t="s">
        <v>164</v>
      </c>
      <c r="P52" s="156" t="s">
        <v>164</v>
      </c>
      <c r="Q52" s="239"/>
    </row>
    <row r="53" spans="1:17" ht="15.75" customHeight="1" x14ac:dyDescent="0.2">
      <c r="A53" s="24">
        <v>8</v>
      </c>
      <c r="B53" s="725"/>
      <c r="C53" s="28" t="s">
        <v>87</v>
      </c>
      <c r="D53" s="154" t="s">
        <v>86</v>
      </c>
      <c r="E53" s="156" t="s">
        <v>164</v>
      </c>
      <c r="F53" s="156" t="s">
        <v>164</v>
      </c>
      <c r="G53" s="156" t="s">
        <v>164</v>
      </c>
      <c r="H53" s="156" t="s">
        <v>164</v>
      </c>
      <c r="I53" s="156" t="s">
        <v>164</v>
      </c>
      <c r="J53" s="156" t="s">
        <v>164</v>
      </c>
      <c r="K53" s="156" t="s">
        <v>164</v>
      </c>
      <c r="L53" s="156" t="s">
        <v>164</v>
      </c>
      <c r="M53" s="156" t="s">
        <v>164</v>
      </c>
      <c r="N53" s="156" t="s">
        <v>164</v>
      </c>
      <c r="O53" s="156" t="s">
        <v>164</v>
      </c>
      <c r="P53" s="156" t="s">
        <v>164</v>
      </c>
      <c r="Q53" s="239"/>
    </row>
    <row r="54" spans="1:17" ht="24" customHeight="1" x14ac:dyDescent="0.2">
      <c r="A54" s="25">
        <v>9</v>
      </c>
      <c r="B54" s="725" t="s">
        <v>174</v>
      </c>
      <c r="C54" s="733" t="s">
        <v>90</v>
      </c>
      <c r="D54" s="734"/>
      <c r="E54" s="156" t="s">
        <v>164</v>
      </c>
      <c r="F54" s="156" t="s">
        <v>164</v>
      </c>
      <c r="G54" s="156" t="s">
        <v>164</v>
      </c>
      <c r="H54" s="156" t="s">
        <v>164</v>
      </c>
      <c r="I54" s="156" t="s">
        <v>164</v>
      </c>
      <c r="J54" s="156" t="s">
        <v>164</v>
      </c>
      <c r="K54" s="156" t="s">
        <v>164</v>
      </c>
      <c r="L54" s="156" t="s">
        <v>164</v>
      </c>
      <c r="M54" s="156" t="s">
        <v>164</v>
      </c>
      <c r="N54" s="156" t="s">
        <v>164</v>
      </c>
      <c r="O54" s="156" t="s">
        <v>164</v>
      </c>
      <c r="P54" s="156" t="s">
        <v>164</v>
      </c>
      <c r="Q54" s="239"/>
    </row>
    <row r="55" spans="1:17" ht="20.25" customHeight="1" x14ac:dyDescent="0.2">
      <c r="A55" s="24">
        <v>10</v>
      </c>
      <c r="B55" s="725"/>
      <c r="C55" s="735" t="s">
        <v>91</v>
      </c>
      <c r="D55" s="736"/>
      <c r="E55" s="156" t="s">
        <v>164</v>
      </c>
      <c r="F55" s="156" t="s">
        <v>164</v>
      </c>
      <c r="G55" s="156" t="s">
        <v>164</v>
      </c>
      <c r="H55" s="156" t="s">
        <v>164</v>
      </c>
      <c r="I55" s="156" t="s">
        <v>164</v>
      </c>
      <c r="J55" s="156" t="s">
        <v>164</v>
      </c>
      <c r="K55" s="156" t="s">
        <v>164</v>
      </c>
      <c r="L55" s="156" t="s">
        <v>164</v>
      </c>
      <c r="M55" s="156" t="s">
        <v>164</v>
      </c>
      <c r="N55" s="156" t="s">
        <v>164</v>
      </c>
      <c r="O55" s="156" t="s">
        <v>164</v>
      </c>
      <c r="P55" s="156" t="s">
        <v>164</v>
      </c>
      <c r="Q55" s="239"/>
    </row>
    <row r="56" spans="1:17" ht="27" customHeight="1" x14ac:dyDescent="0.2">
      <c r="A56" s="24">
        <v>11</v>
      </c>
      <c r="B56" s="725"/>
      <c r="C56" s="735" t="s">
        <v>92</v>
      </c>
      <c r="D56" s="736"/>
      <c r="E56" s="156" t="s">
        <v>164</v>
      </c>
      <c r="F56" s="156" t="s">
        <v>164</v>
      </c>
      <c r="G56" s="156" t="s">
        <v>164</v>
      </c>
      <c r="H56" s="156" t="s">
        <v>164</v>
      </c>
      <c r="I56" s="156" t="s">
        <v>164</v>
      </c>
      <c r="J56" s="156" t="s">
        <v>164</v>
      </c>
      <c r="K56" s="156" t="s">
        <v>164</v>
      </c>
      <c r="L56" s="156" t="s">
        <v>164</v>
      </c>
      <c r="M56" s="156" t="s">
        <v>164</v>
      </c>
      <c r="N56" s="156" t="s">
        <v>164</v>
      </c>
      <c r="O56" s="156" t="s">
        <v>164</v>
      </c>
      <c r="P56" s="156" t="s">
        <v>164</v>
      </c>
      <c r="Q56" s="239"/>
    </row>
    <row r="57" spans="1:17" ht="21.75" customHeight="1" x14ac:dyDescent="0.2">
      <c r="A57" s="24">
        <v>12</v>
      </c>
      <c r="B57" s="725"/>
      <c r="C57" s="735" t="s">
        <v>93</v>
      </c>
      <c r="D57" s="736"/>
      <c r="E57" s="156" t="s">
        <v>164</v>
      </c>
      <c r="F57" s="156" t="s">
        <v>164</v>
      </c>
      <c r="G57" s="156" t="s">
        <v>164</v>
      </c>
      <c r="H57" s="156" t="s">
        <v>164</v>
      </c>
      <c r="I57" s="156" t="s">
        <v>164</v>
      </c>
      <c r="J57" s="156" t="s">
        <v>164</v>
      </c>
      <c r="K57" s="156" t="s">
        <v>164</v>
      </c>
      <c r="L57" s="156" t="s">
        <v>164</v>
      </c>
      <c r="M57" s="156" t="s">
        <v>164</v>
      </c>
      <c r="N57" s="156" t="s">
        <v>164</v>
      </c>
      <c r="O57" s="156" t="s">
        <v>164</v>
      </c>
      <c r="P57" s="156" t="s">
        <v>164</v>
      </c>
      <c r="Q57" s="239"/>
    </row>
    <row r="58" spans="1:17" ht="34.5" customHeight="1" x14ac:dyDescent="0.2">
      <c r="A58" s="24">
        <v>13</v>
      </c>
      <c r="B58" s="725"/>
      <c r="C58" s="735" t="s">
        <v>94</v>
      </c>
      <c r="D58" s="736"/>
      <c r="E58" s="156" t="s">
        <v>164</v>
      </c>
      <c r="F58" s="156" t="s">
        <v>164</v>
      </c>
      <c r="G58" s="156" t="s">
        <v>164</v>
      </c>
      <c r="H58" s="156" t="s">
        <v>164</v>
      </c>
      <c r="I58" s="156" t="s">
        <v>164</v>
      </c>
      <c r="J58" s="156" t="s">
        <v>164</v>
      </c>
      <c r="K58" s="156" t="s">
        <v>164</v>
      </c>
      <c r="L58" s="156" t="s">
        <v>164</v>
      </c>
      <c r="M58" s="156" t="s">
        <v>164</v>
      </c>
      <c r="N58" s="156" t="s">
        <v>164</v>
      </c>
      <c r="O58" s="156" t="s">
        <v>164</v>
      </c>
      <c r="P58" s="156" t="s">
        <v>164</v>
      </c>
      <c r="Q58" s="239"/>
    </row>
    <row r="59" spans="1:17" ht="35.25" customHeight="1" x14ac:dyDescent="0.2">
      <c r="A59" s="24">
        <v>14</v>
      </c>
      <c r="B59" s="725"/>
      <c r="C59" s="737" t="s">
        <v>95</v>
      </c>
      <c r="D59" s="738"/>
      <c r="E59" s="156" t="s">
        <v>164</v>
      </c>
      <c r="F59" s="156" t="s">
        <v>164</v>
      </c>
      <c r="G59" s="156" t="s">
        <v>164</v>
      </c>
      <c r="H59" s="156" t="s">
        <v>164</v>
      </c>
      <c r="I59" s="156" t="s">
        <v>164</v>
      </c>
      <c r="J59" s="156" t="s">
        <v>164</v>
      </c>
      <c r="K59" s="156" t="s">
        <v>164</v>
      </c>
      <c r="L59" s="156" t="s">
        <v>164</v>
      </c>
      <c r="M59" s="156" t="s">
        <v>164</v>
      </c>
      <c r="N59" s="156" t="s">
        <v>164</v>
      </c>
      <c r="O59" s="156" t="s">
        <v>164</v>
      </c>
      <c r="P59" s="156" t="s">
        <v>164</v>
      </c>
      <c r="Q59" s="239"/>
    </row>
    <row r="60" spans="1:17" ht="17.25" customHeight="1" x14ac:dyDescent="0.2">
      <c r="A60" s="24">
        <v>15</v>
      </c>
      <c r="B60" s="725" t="s">
        <v>96</v>
      </c>
      <c r="C60" s="725"/>
      <c r="D60" s="726"/>
      <c r="E60" s="156">
        <f>SUM(E46:E59)</f>
        <v>0</v>
      </c>
      <c r="F60" s="156">
        <f t="shared" ref="F60:P60" si="0">SUM(F46:F59)</f>
        <v>0</v>
      </c>
      <c r="G60" s="156">
        <f t="shared" si="0"/>
        <v>0</v>
      </c>
      <c r="H60" s="156">
        <f t="shared" si="0"/>
        <v>0</v>
      </c>
      <c r="I60" s="156">
        <f t="shared" si="0"/>
        <v>0</v>
      </c>
      <c r="J60" s="156">
        <f t="shared" si="0"/>
        <v>0</v>
      </c>
      <c r="K60" s="156">
        <f t="shared" si="0"/>
        <v>0</v>
      </c>
      <c r="L60" s="156">
        <f t="shared" si="0"/>
        <v>0</v>
      </c>
      <c r="M60" s="156">
        <f t="shared" si="0"/>
        <v>0</v>
      </c>
      <c r="N60" s="156">
        <f t="shared" si="0"/>
        <v>0</v>
      </c>
      <c r="O60" s="156">
        <f t="shared" si="0"/>
        <v>0</v>
      </c>
      <c r="P60" s="156">
        <f t="shared" si="0"/>
        <v>0</v>
      </c>
      <c r="Q60" s="239"/>
    </row>
    <row r="61" spans="1:17" x14ac:dyDescent="0.2"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70" t="s">
        <v>175</v>
      </c>
    </row>
    <row r="62" spans="1:17" x14ac:dyDescent="0.2"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2" t="s">
        <v>15</v>
      </c>
    </row>
    <row r="63" spans="1:17" x14ac:dyDescent="0.2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70" t="s">
        <v>69</v>
      </c>
    </row>
    <row r="64" spans="1:17" ht="18.75" x14ac:dyDescent="0.3">
      <c r="A64" s="705" t="s">
        <v>379</v>
      </c>
      <c r="B64" s="705"/>
      <c r="C64" s="705"/>
      <c r="D64" s="705"/>
      <c r="E64" s="705"/>
      <c r="F64" s="705"/>
      <c r="G64" s="705"/>
      <c r="H64" s="705"/>
      <c r="I64" s="705"/>
      <c r="J64" s="705"/>
      <c r="K64" s="705"/>
      <c r="L64" s="705"/>
      <c r="M64" s="705"/>
      <c r="N64" s="705"/>
      <c r="O64" s="705"/>
      <c r="P64" s="705"/>
    </row>
    <row r="65" spans="1:17" ht="19.5" x14ac:dyDescent="0.35">
      <c r="A65" s="705" t="s">
        <v>380</v>
      </c>
      <c r="B65" s="705"/>
      <c r="C65" s="705"/>
      <c r="D65" s="705"/>
      <c r="E65" s="705"/>
      <c r="F65" s="705"/>
      <c r="G65" s="705"/>
      <c r="H65" s="705"/>
      <c r="I65" s="705"/>
      <c r="J65" s="705"/>
      <c r="K65" s="705"/>
      <c r="L65" s="705"/>
      <c r="M65" s="705"/>
      <c r="N65" s="705"/>
      <c r="O65" s="705"/>
      <c r="P65" s="705"/>
    </row>
    <row r="66" spans="1:17" ht="12" customHeight="1" x14ac:dyDescent="0.25">
      <c r="A66" s="169"/>
      <c r="B66" s="50"/>
      <c r="C66" s="50"/>
      <c r="D66" s="50"/>
      <c r="E66" s="50"/>
      <c r="F66" s="50"/>
      <c r="G66" s="50"/>
      <c r="H66" s="171"/>
      <c r="I66" s="171"/>
      <c r="J66" s="172" t="s">
        <v>13</v>
      </c>
      <c r="K66" s="171"/>
      <c r="L66" s="171"/>
      <c r="M66" s="171"/>
      <c r="N66" s="171"/>
      <c r="O66" s="50"/>
      <c r="P66" s="50"/>
    </row>
    <row r="67" spans="1:17" ht="8.25" customHeight="1" x14ac:dyDescent="0.2">
      <c r="B67" s="170"/>
      <c r="C67" s="170"/>
      <c r="D67" s="170"/>
      <c r="E67" s="170"/>
      <c r="F67" s="170"/>
      <c r="G67" s="170"/>
      <c r="H67" s="170"/>
      <c r="I67" s="170"/>
      <c r="J67" s="170"/>
      <c r="K67" s="170"/>
      <c r="L67" s="170"/>
      <c r="M67" s="170"/>
      <c r="N67" s="170"/>
      <c r="O67" s="170"/>
      <c r="P67" s="170"/>
    </row>
    <row r="68" spans="1:17" ht="15.75" x14ac:dyDescent="0.25">
      <c r="A68" s="708" t="s">
        <v>97</v>
      </c>
      <c r="B68" s="709"/>
      <c r="C68" s="709"/>
      <c r="D68" s="709"/>
      <c r="E68" s="709"/>
      <c r="F68" s="709"/>
      <c r="G68" s="709"/>
      <c r="H68" s="709"/>
      <c r="I68" s="709"/>
      <c r="J68" s="709"/>
      <c r="K68" s="709"/>
      <c r="L68" s="709"/>
      <c r="M68" s="709"/>
      <c r="N68" s="709"/>
      <c r="O68" s="709"/>
      <c r="P68" s="709"/>
    </row>
    <row r="69" spans="1:17" ht="9.75" customHeight="1" x14ac:dyDescent="0.2">
      <c r="A69" s="710" t="s">
        <v>71</v>
      </c>
      <c r="B69" s="711"/>
      <c r="C69" s="711"/>
      <c r="D69" s="711"/>
      <c r="E69" s="711"/>
      <c r="F69" s="711"/>
      <c r="G69" s="711"/>
      <c r="H69" s="711"/>
      <c r="I69" s="711"/>
      <c r="J69" s="711"/>
      <c r="K69" s="711"/>
      <c r="L69" s="711"/>
      <c r="M69" s="711"/>
      <c r="N69" s="711"/>
      <c r="O69" s="711"/>
      <c r="P69" s="711"/>
    </row>
    <row r="70" spans="1:17" ht="14.25" customHeight="1" x14ac:dyDescent="0.25">
      <c r="A70" s="712" t="s">
        <v>529</v>
      </c>
      <c r="B70" s="712"/>
      <c r="C70" s="712"/>
      <c r="D70" s="712"/>
      <c r="E70" s="712"/>
      <c r="F70" s="712"/>
      <c r="G70" s="712"/>
      <c r="H70" s="712"/>
      <c r="I70" s="712"/>
      <c r="J70" s="712"/>
      <c r="K70" s="712"/>
      <c r="L70" s="712"/>
      <c r="M70" s="712"/>
      <c r="N70" s="712"/>
      <c r="O70" s="712"/>
      <c r="P70" s="712"/>
    </row>
    <row r="71" spans="1:17" ht="34.5" customHeight="1" thickBot="1" x14ac:dyDescent="0.25">
      <c r="A71" s="714" t="s">
        <v>72</v>
      </c>
      <c r="B71" s="715" t="s">
        <v>73</v>
      </c>
      <c r="C71" s="715"/>
      <c r="D71" s="715"/>
      <c r="E71" s="740" t="s">
        <v>100</v>
      </c>
      <c r="F71" s="740"/>
      <c r="G71" s="741" t="s">
        <v>74</v>
      </c>
      <c r="H71" s="741"/>
      <c r="I71" s="741"/>
      <c r="J71" s="741"/>
      <c r="K71" s="741"/>
      <c r="L71" s="741"/>
      <c r="M71" s="740" t="s">
        <v>99</v>
      </c>
      <c r="N71" s="740"/>
      <c r="O71" s="740" t="s">
        <v>75</v>
      </c>
      <c r="P71" s="742"/>
      <c r="Q71" s="239"/>
    </row>
    <row r="72" spans="1:17" ht="13.5" thickBot="1" x14ac:dyDescent="0.25">
      <c r="A72" s="714"/>
      <c r="B72" s="715"/>
      <c r="C72" s="715"/>
      <c r="D72" s="715"/>
      <c r="E72" s="743" t="s">
        <v>76</v>
      </c>
      <c r="F72" s="743" t="s">
        <v>77</v>
      </c>
      <c r="G72" s="743" t="s">
        <v>76</v>
      </c>
      <c r="H72" s="743" t="s">
        <v>77</v>
      </c>
      <c r="I72" s="744" t="s">
        <v>78</v>
      </c>
      <c r="J72" s="744"/>
      <c r="K72" s="744"/>
      <c r="L72" s="744"/>
      <c r="M72" s="743" t="s">
        <v>76</v>
      </c>
      <c r="N72" s="745" t="s">
        <v>77</v>
      </c>
      <c r="O72" s="743" t="s">
        <v>76</v>
      </c>
      <c r="P72" s="746" t="s">
        <v>77</v>
      </c>
      <c r="Q72" s="239"/>
    </row>
    <row r="73" spans="1:17" ht="13.5" thickBot="1" x14ac:dyDescent="0.25">
      <c r="A73" s="714"/>
      <c r="B73" s="715"/>
      <c r="C73" s="715"/>
      <c r="D73" s="715"/>
      <c r="E73" s="743"/>
      <c r="F73" s="743"/>
      <c r="G73" s="743"/>
      <c r="H73" s="743"/>
      <c r="I73" s="748" t="s">
        <v>79</v>
      </c>
      <c r="J73" s="749" t="s">
        <v>80</v>
      </c>
      <c r="K73" s="749"/>
      <c r="L73" s="749"/>
      <c r="M73" s="743"/>
      <c r="N73" s="745"/>
      <c r="O73" s="743"/>
      <c r="P73" s="747"/>
      <c r="Q73" s="239"/>
    </row>
    <row r="74" spans="1:17" ht="53.25" customHeight="1" thickBot="1" x14ac:dyDescent="0.25">
      <c r="A74" s="714"/>
      <c r="B74" s="715"/>
      <c r="C74" s="715"/>
      <c r="D74" s="715"/>
      <c r="E74" s="743"/>
      <c r="F74" s="743"/>
      <c r="G74" s="743"/>
      <c r="H74" s="743"/>
      <c r="I74" s="748"/>
      <c r="J74" s="20" t="s">
        <v>466</v>
      </c>
      <c r="K74" s="20" t="s">
        <v>81</v>
      </c>
      <c r="L74" s="21" t="s">
        <v>82</v>
      </c>
      <c r="M74" s="743"/>
      <c r="N74" s="745"/>
      <c r="O74" s="743"/>
      <c r="P74" s="746"/>
      <c r="Q74" s="239"/>
    </row>
    <row r="75" spans="1:17" x14ac:dyDescent="0.2">
      <c r="A75" s="739"/>
      <c r="B75" s="715">
        <v>1</v>
      </c>
      <c r="C75" s="715"/>
      <c r="D75" s="715"/>
      <c r="E75" s="155">
        <v>2</v>
      </c>
      <c r="F75" s="155">
        <v>3</v>
      </c>
      <c r="G75" s="155">
        <v>4</v>
      </c>
      <c r="H75" s="155">
        <v>5</v>
      </c>
      <c r="I75" s="155">
        <v>6</v>
      </c>
      <c r="J75" s="155">
        <v>7</v>
      </c>
      <c r="K75" s="155">
        <v>8</v>
      </c>
      <c r="L75" s="155">
        <v>9</v>
      </c>
      <c r="M75" s="155">
        <v>10</v>
      </c>
      <c r="N75" s="155">
        <v>11</v>
      </c>
      <c r="O75" s="155">
        <v>12</v>
      </c>
      <c r="P75" s="238">
        <v>13</v>
      </c>
      <c r="Q75" s="239"/>
    </row>
    <row r="76" spans="1:17" ht="15.75" customHeight="1" thickBot="1" x14ac:dyDescent="0.25">
      <c r="A76" s="173">
        <v>1</v>
      </c>
      <c r="B76" s="727" t="s">
        <v>83</v>
      </c>
      <c r="C76" s="729" t="s">
        <v>84</v>
      </c>
      <c r="D76" s="174" t="s">
        <v>85</v>
      </c>
      <c r="E76" s="156" t="s">
        <v>164</v>
      </c>
      <c r="F76" s="156" t="s">
        <v>164</v>
      </c>
      <c r="G76" s="156" t="s">
        <v>164</v>
      </c>
      <c r="H76" s="156" t="s">
        <v>164</v>
      </c>
      <c r="I76" s="156" t="s">
        <v>164</v>
      </c>
      <c r="J76" s="156" t="s">
        <v>164</v>
      </c>
      <c r="K76" s="156" t="s">
        <v>164</v>
      </c>
      <c r="L76" s="156" t="s">
        <v>164</v>
      </c>
      <c r="M76" s="156" t="s">
        <v>164</v>
      </c>
      <c r="N76" s="156" t="s">
        <v>164</v>
      </c>
      <c r="O76" s="156" t="s">
        <v>164</v>
      </c>
      <c r="P76" s="156" t="s">
        <v>164</v>
      </c>
      <c r="Q76" s="239"/>
    </row>
    <row r="77" spans="1:17" ht="15.75" customHeight="1" thickBot="1" x14ac:dyDescent="0.25">
      <c r="A77" s="23">
        <v>2</v>
      </c>
      <c r="B77" s="728"/>
      <c r="C77" s="730"/>
      <c r="D77" s="175" t="s">
        <v>86</v>
      </c>
      <c r="E77" s="156" t="s">
        <v>164</v>
      </c>
      <c r="F77" s="156" t="s">
        <v>164</v>
      </c>
      <c r="G77" s="156" t="s">
        <v>164</v>
      </c>
      <c r="H77" s="156" t="s">
        <v>164</v>
      </c>
      <c r="I77" s="156" t="s">
        <v>164</v>
      </c>
      <c r="J77" s="156" t="s">
        <v>164</v>
      </c>
      <c r="K77" s="156" t="s">
        <v>164</v>
      </c>
      <c r="L77" s="156" t="s">
        <v>164</v>
      </c>
      <c r="M77" s="156" t="s">
        <v>164</v>
      </c>
      <c r="N77" s="156" t="s">
        <v>164</v>
      </c>
      <c r="O77" s="156" t="s">
        <v>164</v>
      </c>
      <c r="P77" s="156" t="s">
        <v>164</v>
      </c>
      <c r="Q77" s="239"/>
    </row>
    <row r="78" spans="1:17" ht="15.75" customHeight="1" thickBot="1" x14ac:dyDescent="0.25">
      <c r="A78" s="23">
        <v>3</v>
      </c>
      <c r="B78" s="728"/>
      <c r="C78" s="731" t="s">
        <v>87</v>
      </c>
      <c r="D78" s="176" t="s">
        <v>85</v>
      </c>
      <c r="E78" s="156" t="s">
        <v>164</v>
      </c>
      <c r="F78" s="156" t="s">
        <v>164</v>
      </c>
      <c r="G78" s="156" t="s">
        <v>164</v>
      </c>
      <c r="H78" s="156" t="s">
        <v>164</v>
      </c>
      <c r="I78" s="156" t="s">
        <v>164</v>
      </c>
      <c r="J78" s="156" t="s">
        <v>164</v>
      </c>
      <c r="K78" s="156" t="s">
        <v>164</v>
      </c>
      <c r="L78" s="156" t="s">
        <v>164</v>
      </c>
      <c r="M78" s="156" t="s">
        <v>164</v>
      </c>
      <c r="N78" s="156" t="s">
        <v>164</v>
      </c>
      <c r="O78" s="156" t="s">
        <v>164</v>
      </c>
      <c r="P78" s="156" t="s">
        <v>164</v>
      </c>
      <c r="Q78" s="239"/>
    </row>
    <row r="79" spans="1:17" ht="15.75" customHeight="1" x14ac:dyDescent="0.2">
      <c r="A79" s="23">
        <v>4</v>
      </c>
      <c r="B79" s="728"/>
      <c r="C79" s="731"/>
      <c r="D79" s="176" t="s">
        <v>86</v>
      </c>
      <c r="E79" s="156" t="s">
        <v>164</v>
      </c>
      <c r="F79" s="156" t="s">
        <v>164</v>
      </c>
      <c r="G79" s="156" t="s">
        <v>164</v>
      </c>
      <c r="H79" s="156" t="s">
        <v>164</v>
      </c>
      <c r="I79" s="156" t="s">
        <v>164</v>
      </c>
      <c r="J79" s="156" t="s">
        <v>164</v>
      </c>
      <c r="K79" s="156" t="s">
        <v>164</v>
      </c>
      <c r="L79" s="156" t="s">
        <v>164</v>
      </c>
      <c r="M79" s="156" t="s">
        <v>164</v>
      </c>
      <c r="N79" s="156" t="s">
        <v>164</v>
      </c>
      <c r="O79" s="156" t="s">
        <v>164</v>
      </c>
      <c r="P79" s="156" t="s">
        <v>164</v>
      </c>
      <c r="Q79" s="239"/>
    </row>
    <row r="80" spans="1:17" ht="15.75" customHeight="1" x14ac:dyDescent="0.2">
      <c r="A80" s="23">
        <v>5</v>
      </c>
      <c r="B80" s="732" t="s">
        <v>88</v>
      </c>
      <c r="C80" s="260" t="s">
        <v>84</v>
      </c>
      <c r="D80" s="154" t="s">
        <v>86</v>
      </c>
      <c r="E80" s="156" t="s">
        <v>164</v>
      </c>
      <c r="F80" s="156" t="s">
        <v>164</v>
      </c>
      <c r="G80" s="156" t="s">
        <v>164</v>
      </c>
      <c r="H80" s="156" t="s">
        <v>164</v>
      </c>
      <c r="I80" s="156" t="s">
        <v>164</v>
      </c>
      <c r="J80" s="156" t="s">
        <v>164</v>
      </c>
      <c r="K80" s="156" t="s">
        <v>164</v>
      </c>
      <c r="L80" s="156" t="s">
        <v>164</v>
      </c>
      <c r="M80" s="156" t="s">
        <v>164</v>
      </c>
      <c r="N80" s="156" t="s">
        <v>164</v>
      </c>
      <c r="O80" s="156" t="s">
        <v>164</v>
      </c>
      <c r="P80" s="156" t="s">
        <v>164</v>
      </c>
      <c r="Q80" s="239"/>
    </row>
    <row r="81" spans="1:17" ht="15.75" customHeight="1" x14ac:dyDescent="0.2">
      <c r="A81" s="23">
        <v>6</v>
      </c>
      <c r="B81" s="732"/>
      <c r="C81" s="260" t="s">
        <v>87</v>
      </c>
      <c r="D81" s="154" t="s">
        <v>86</v>
      </c>
      <c r="E81" s="156" t="s">
        <v>164</v>
      </c>
      <c r="F81" s="156" t="s">
        <v>164</v>
      </c>
      <c r="G81" s="156" t="s">
        <v>164</v>
      </c>
      <c r="H81" s="156" t="s">
        <v>164</v>
      </c>
      <c r="I81" s="156" t="s">
        <v>164</v>
      </c>
      <c r="J81" s="156" t="s">
        <v>164</v>
      </c>
      <c r="K81" s="156" t="s">
        <v>164</v>
      </c>
      <c r="L81" s="156" t="s">
        <v>164</v>
      </c>
      <c r="M81" s="156" t="s">
        <v>164</v>
      </c>
      <c r="N81" s="156" t="s">
        <v>164</v>
      </c>
      <c r="O81" s="156" t="s">
        <v>164</v>
      </c>
      <c r="P81" s="156" t="s">
        <v>164</v>
      </c>
      <c r="Q81" s="239"/>
    </row>
    <row r="82" spans="1:17" ht="15.75" customHeight="1" x14ac:dyDescent="0.2">
      <c r="A82" s="24">
        <v>7</v>
      </c>
      <c r="B82" s="725" t="s">
        <v>89</v>
      </c>
      <c r="C82" s="28" t="s">
        <v>84</v>
      </c>
      <c r="D82" s="154" t="s">
        <v>86</v>
      </c>
      <c r="E82" s="156" t="s">
        <v>164</v>
      </c>
      <c r="F82" s="156" t="s">
        <v>164</v>
      </c>
      <c r="G82" s="156" t="s">
        <v>164</v>
      </c>
      <c r="H82" s="156" t="s">
        <v>164</v>
      </c>
      <c r="I82" s="156" t="s">
        <v>164</v>
      </c>
      <c r="J82" s="156" t="s">
        <v>164</v>
      </c>
      <c r="K82" s="156" t="s">
        <v>164</v>
      </c>
      <c r="L82" s="156" t="s">
        <v>164</v>
      </c>
      <c r="M82" s="156" t="s">
        <v>164</v>
      </c>
      <c r="N82" s="156" t="s">
        <v>164</v>
      </c>
      <c r="O82" s="156" t="s">
        <v>164</v>
      </c>
      <c r="P82" s="156" t="s">
        <v>164</v>
      </c>
      <c r="Q82" s="239"/>
    </row>
    <row r="83" spans="1:17" ht="15.75" customHeight="1" x14ac:dyDescent="0.2">
      <c r="A83" s="24">
        <v>8</v>
      </c>
      <c r="B83" s="725"/>
      <c r="C83" s="28" t="s">
        <v>87</v>
      </c>
      <c r="D83" s="154" t="s">
        <v>86</v>
      </c>
      <c r="E83" s="156" t="s">
        <v>164</v>
      </c>
      <c r="F83" s="156" t="s">
        <v>164</v>
      </c>
      <c r="G83" s="156" t="s">
        <v>164</v>
      </c>
      <c r="H83" s="156" t="s">
        <v>164</v>
      </c>
      <c r="I83" s="156" t="s">
        <v>164</v>
      </c>
      <c r="J83" s="156" t="s">
        <v>164</v>
      </c>
      <c r="K83" s="156" t="s">
        <v>164</v>
      </c>
      <c r="L83" s="156" t="s">
        <v>164</v>
      </c>
      <c r="M83" s="156" t="s">
        <v>164</v>
      </c>
      <c r="N83" s="156" t="s">
        <v>164</v>
      </c>
      <c r="O83" s="156" t="s">
        <v>164</v>
      </c>
      <c r="P83" s="156" t="s">
        <v>164</v>
      </c>
      <c r="Q83" s="239"/>
    </row>
    <row r="84" spans="1:17" ht="24" customHeight="1" x14ac:dyDescent="0.2">
      <c r="A84" s="25">
        <v>9</v>
      </c>
      <c r="B84" s="725" t="s">
        <v>174</v>
      </c>
      <c r="C84" s="733" t="s">
        <v>90</v>
      </c>
      <c r="D84" s="734"/>
      <c r="E84" s="156" t="s">
        <v>164</v>
      </c>
      <c r="F84" s="156" t="s">
        <v>164</v>
      </c>
      <c r="G84" s="156" t="s">
        <v>164</v>
      </c>
      <c r="H84" s="156" t="s">
        <v>164</v>
      </c>
      <c r="I84" s="156" t="s">
        <v>164</v>
      </c>
      <c r="J84" s="156" t="s">
        <v>164</v>
      </c>
      <c r="K84" s="156" t="s">
        <v>164</v>
      </c>
      <c r="L84" s="156" t="s">
        <v>164</v>
      </c>
      <c r="M84" s="156" t="s">
        <v>164</v>
      </c>
      <c r="N84" s="156" t="s">
        <v>164</v>
      </c>
      <c r="O84" s="156" t="s">
        <v>164</v>
      </c>
      <c r="P84" s="156" t="s">
        <v>164</v>
      </c>
      <c r="Q84" s="239"/>
    </row>
    <row r="85" spans="1:17" ht="20.25" customHeight="1" x14ac:dyDescent="0.2">
      <c r="A85" s="24">
        <v>10</v>
      </c>
      <c r="B85" s="725"/>
      <c r="C85" s="735" t="s">
        <v>91</v>
      </c>
      <c r="D85" s="736"/>
      <c r="E85" s="156" t="s">
        <v>164</v>
      </c>
      <c r="F85" s="156" t="s">
        <v>164</v>
      </c>
      <c r="G85" s="156" t="s">
        <v>164</v>
      </c>
      <c r="H85" s="156" t="s">
        <v>164</v>
      </c>
      <c r="I85" s="156" t="s">
        <v>164</v>
      </c>
      <c r="J85" s="156" t="s">
        <v>164</v>
      </c>
      <c r="K85" s="156" t="s">
        <v>164</v>
      </c>
      <c r="L85" s="156" t="s">
        <v>164</v>
      </c>
      <c r="M85" s="156" t="s">
        <v>164</v>
      </c>
      <c r="N85" s="156" t="s">
        <v>164</v>
      </c>
      <c r="O85" s="156" t="s">
        <v>164</v>
      </c>
      <c r="P85" s="156" t="s">
        <v>164</v>
      </c>
      <c r="Q85" s="239"/>
    </row>
    <row r="86" spans="1:17" ht="27" customHeight="1" x14ac:dyDescent="0.2">
      <c r="A86" s="24">
        <v>11</v>
      </c>
      <c r="B86" s="725"/>
      <c r="C86" s="735" t="s">
        <v>92</v>
      </c>
      <c r="D86" s="736"/>
      <c r="E86" s="156" t="s">
        <v>164</v>
      </c>
      <c r="F86" s="156" t="s">
        <v>164</v>
      </c>
      <c r="G86" s="156" t="s">
        <v>164</v>
      </c>
      <c r="H86" s="156" t="s">
        <v>164</v>
      </c>
      <c r="I86" s="156" t="s">
        <v>164</v>
      </c>
      <c r="J86" s="156" t="s">
        <v>164</v>
      </c>
      <c r="K86" s="156" t="s">
        <v>164</v>
      </c>
      <c r="L86" s="156" t="s">
        <v>164</v>
      </c>
      <c r="M86" s="156" t="s">
        <v>164</v>
      </c>
      <c r="N86" s="156" t="s">
        <v>164</v>
      </c>
      <c r="O86" s="156" t="s">
        <v>164</v>
      </c>
      <c r="P86" s="156" t="s">
        <v>164</v>
      </c>
      <c r="Q86" s="239"/>
    </row>
    <row r="87" spans="1:17" ht="21.75" customHeight="1" x14ac:dyDescent="0.2">
      <c r="A87" s="24">
        <v>12</v>
      </c>
      <c r="B87" s="725"/>
      <c r="C87" s="735" t="s">
        <v>93</v>
      </c>
      <c r="D87" s="736"/>
      <c r="E87" s="156" t="s">
        <v>164</v>
      </c>
      <c r="F87" s="156" t="s">
        <v>164</v>
      </c>
      <c r="G87" s="156" t="s">
        <v>164</v>
      </c>
      <c r="H87" s="156" t="s">
        <v>164</v>
      </c>
      <c r="I87" s="156" t="s">
        <v>164</v>
      </c>
      <c r="J87" s="156" t="s">
        <v>164</v>
      </c>
      <c r="K87" s="156" t="s">
        <v>164</v>
      </c>
      <c r="L87" s="156" t="s">
        <v>164</v>
      </c>
      <c r="M87" s="156" t="s">
        <v>164</v>
      </c>
      <c r="N87" s="156" t="s">
        <v>164</v>
      </c>
      <c r="O87" s="156" t="s">
        <v>164</v>
      </c>
      <c r="P87" s="156" t="s">
        <v>164</v>
      </c>
      <c r="Q87" s="239"/>
    </row>
    <row r="88" spans="1:17" ht="34.5" customHeight="1" x14ac:dyDescent="0.2">
      <c r="A88" s="24">
        <v>13</v>
      </c>
      <c r="B88" s="725"/>
      <c r="C88" s="735" t="s">
        <v>94</v>
      </c>
      <c r="D88" s="736"/>
      <c r="E88" s="156" t="s">
        <v>164</v>
      </c>
      <c r="F88" s="156" t="s">
        <v>164</v>
      </c>
      <c r="G88" s="156" t="s">
        <v>164</v>
      </c>
      <c r="H88" s="156" t="s">
        <v>164</v>
      </c>
      <c r="I88" s="156" t="s">
        <v>164</v>
      </c>
      <c r="J88" s="156" t="s">
        <v>164</v>
      </c>
      <c r="K88" s="156" t="s">
        <v>164</v>
      </c>
      <c r="L88" s="156" t="s">
        <v>164</v>
      </c>
      <c r="M88" s="156" t="s">
        <v>164</v>
      </c>
      <c r="N88" s="156" t="s">
        <v>164</v>
      </c>
      <c r="O88" s="156" t="s">
        <v>164</v>
      </c>
      <c r="P88" s="156" t="s">
        <v>164</v>
      </c>
      <c r="Q88" s="239"/>
    </row>
    <row r="89" spans="1:17" ht="35.25" customHeight="1" x14ac:dyDescent="0.2">
      <c r="A89" s="24">
        <v>14</v>
      </c>
      <c r="B89" s="725"/>
      <c r="C89" s="737" t="s">
        <v>95</v>
      </c>
      <c r="D89" s="738"/>
      <c r="E89" s="156" t="s">
        <v>164</v>
      </c>
      <c r="F89" s="156" t="s">
        <v>164</v>
      </c>
      <c r="G89" s="156" t="s">
        <v>164</v>
      </c>
      <c r="H89" s="156" t="s">
        <v>164</v>
      </c>
      <c r="I89" s="156" t="s">
        <v>164</v>
      </c>
      <c r="J89" s="156" t="s">
        <v>164</v>
      </c>
      <c r="K89" s="156" t="s">
        <v>164</v>
      </c>
      <c r="L89" s="156" t="s">
        <v>164</v>
      </c>
      <c r="M89" s="156" t="s">
        <v>164</v>
      </c>
      <c r="N89" s="156" t="s">
        <v>164</v>
      </c>
      <c r="O89" s="156" t="s">
        <v>164</v>
      </c>
      <c r="P89" s="156" t="s">
        <v>164</v>
      </c>
      <c r="Q89" s="239"/>
    </row>
    <row r="90" spans="1:17" ht="17.25" customHeight="1" x14ac:dyDescent="0.2">
      <c r="A90" s="24">
        <v>15</v>
      </c>
      <c r="B90" s="725" t="s">
        <v>96</v>
      </c>
      <c r="C90" s="725"/>
      <c r="D90" s="726"/>
      <c r="E90" s="156">
        <f t="shared" ref="E90:P90" si="1">SUM(E76:E89)</f>
        <v>0</v>
      </c>
      <c r="F90" s="156">
        <f t="shared" si="1"/>
        <v>0</v>
      </c>
      <c r="G90" s="156">
        <f t="shared" si="1"/>
        <v>0</v>
      </c>
      <c r="H90" s="156">
        <f t="shared" si="1"/>
        <v>0</v>
      </c>
      <c r="I90" s="156">
        <f t="shared" si="1"/>
        <v>0</v>
      </c>
      <c r="J90" s="156">
        <f t="shared" si="1"/>
        <v>0</v>
      </c>
      <c r="K90" s="156">
        <f t="shared" si="1"/>
        <v>0</v>
      </c>
      <c r="L90" s="156">
        <f t="shared" si="1"/>
        <v>0</v>
      </c>
      <c r="M90" s="156">
        <f t="shared" si="1"/>
        <v>0</v>
      </c>
      <c r="N90" s="156">
        <f t="shared" si="1"/>
        <v>0</v>
      </c>
      <c r="O90" s="156">
        <f t="shared" si="1"/>
        <v>0</v>
      </c>
      <c r="P90" s="156">
        <f t="shared" si="1"/>
        <v>0</v>
      </c>
      <c r="Q90" s="239"/>
    </row>
    <row r="91" spans="1:17" ht="17.25" customHeight="1" x14ac:dyDescent="0.2">
      <c r="A91" s="298"/>
      <c r="B91" s="299"/>
      <c r="C91" s="299"/>
      <c r="D91" s="299"/>
      <c r="E91" s="300"/>
      <c r="F91" s="300"/>
      <c r="G91" s="300"/>
      <c r="H91" s="300"/>
      <c r="I91" s="300"/>
      <c r="J91" s="300"/>
      <c r="K91" s="300"/>
      <c r="L91" s="300"/>
      <c r="M91" s="300"/>
      <c r="N91" s="300"/>
      <c r="O91" s="300"/>
      <c r="P91" s="300"/>
      <c r="Q91" s="301"/>
    </row>
    <row r="92" spans="1:17" x14ac:dyDescent="0.2"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70" t="s">
        <v>175</v>
      </c>
    </row>
    <row r="93" spans="1:17" x14ac:dyDescent="0.2"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2" t="s">
        <v>15</v>
      </c>
    </row>
    <row r="94" spans="1:17" x14ac:dyDescent="0.2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70" t="s">
        <v>69</v>
      </c>
    </row>
    <row r="95" spans="1:17" ht="18.75" x14ac:dyDescent="0.3">
      <c r="A95" s="705" t="s">
        <v>379</v>
      </c>
      <c r="B95" s="705"/>
      <c r="C95" s="705"/>
      <c r="D95" s="705"/>
      <c r="E95" s="705"/>
      <c r="F95" s="705"/>
      <c r="G95" s="705"/>
      <c r="H95" s="705"/>
      <c r="I95" s="705"/>
      <c r="J95" s="705"/>
      <c r="K95" s="705"/>
      <c r="L95" s="705"/>
      <c r="M95" s="705"/>
      <c r="N95" s="705"/>
      <c r="O95" s="705"/>
      <c r="P95" s="705"/>
    </row>
    <row r="96" spans="1:17" ht="19.5" x14ac:dyDescent="0.35">
      <c r="A96" s="705" t="s">
        <v>380</v>
      </c>
      <c r="B96" s="705"/>
      <c r="C96" s="705"/>
      <c r="D96" s="705"/>
      <c r="E96" s="705"/>
      <c r="F96" s="705"/>
      <c r="G96" s="705"/>
      <c r="H96" s="705"/>
      <c r="I96" s="705"/>
      <c r="J96" s="705"/>
      <c r="K96" s="705"/>
      <c r="L96" s="705"/>
      <c r="M96" s="705"/>
      <c r="N96" s="705"/>
      <c r="O96" s="705"/>
      <c r="P96" s="705"/>
    </row>
    <row r="97" spans="1:17" ht="12" customHeight="1" x14ac:dyDescent="0.25">
      <c r="A97" s="169"/>
      <c r="B97" s="50"/>
      <c r="C97" s="50"/>
      <c r="D97" s="50"/>
      <c r="E97" s="50"/>
      <c r="F97" s="50"/>
      <c r="G97" s="50"/>
      <c r="H97" s="171"/>
      <c r="I97" s="171"/>
      <c r="J97" s="172" t="s">
        <v>13</v>
      </c>
      <c r="K97" s="171"/>
      <c r="L97" s="171"/>
      <c r="M97" s="171"/>
      <c r="N97" s="171"/>
      <c r="O97" s="50"/>
      <c r="P97" s="50"/>
    </row>
    <row r="98" spans="1:17" ht="8.25" customHeight="1" x14ac:dyDescent="0.2">
      <c r="B98" s="170"/>
      <c r="C98" s="170"/>
      <c r="D98" s="170"/>
      <c r="E98" s="170"/>
      <c r="F98" s="170"/>
      <c r="G98" s="170"/>
      <c r="H98" s="170"/>
      <c r="I98" s="170"/>
      <c r="J98" s="170"/>
      <c r="K98" s="170"/>
      <c r="L98" s="170"/>
      <c r="M98" s="170"/>
      <c r="N98" s="170"/>
      <c r="O98" s="170"/>
      <c r="P98" s="170"/>
    </row>
    <row r="99" spans="1:17" ht="15.75" x14ac:dyDescent="0.25">
      <c r="A99" s="708" t="s">
        <v>97</v>
      </c>
      <c r="B99" s="709"/>
      <c r="C99" s="709"/>
      <c r="D99" s="709"/>
      <c r="E99" s="709"/>
      <c r="F99" s="709"/>
      <c r="G99" s="709"/>
      <c r="H99" s="709"/>
      <c r="I99" s="709"/>
      <c r="J99" s="709"/>
      <c r="K99" s="709"/>
      <c r="L99" s="709"/>
      <c r="M99" s="709"/>
      <c r="N99" s="709"/>
      <c r="O99" s="709"/>
      <c r="P99" s="709"/>
    </row>
    <row r="100" spans="1:17" ht="9.75" customHeight="1" x14ac:dyDescent="0.2">
      <c r="A100" s="710" t="s">
        <v>71</v>
      </c>
      <c r="B100" s="711"/>
      <c r="C100" s="711"/>
      <c r="D100" s="711"/>
      <c r="E100" s="711"/>
      <c r="F100" s="711"/>
      <c r="G100" s="711"/>
      <c r="H100" s="711"/>
      <c r="I100" s="711"/>
      <c r="J100" s="711"/>
      <c r="K100" s="711"/>
      <c r="L100" s="711"/>
      <c r="M100" s="711"/>
      <c r="N100" s="711"/>
      <c r="O100" s="711"/>
      <c r="P100" s="711"/>
    </row>
    <row r="101" spans="1:17" ht="14.25" customHeight="1" x14ac:dyDescent="0.25">
      <c r="A101" s="712" t="s">
        <v>632</v>
      </c>
      <c r="B101" s="712"/>
      <c r="C101" s="712"/>
      <c r="D101" s="712"/>
      <c r="E101" s="712"/>
      <c r="F101" s="712"/>
      <c r="G101" s="712"/>
      <c r="H101" s="712"/>
      <c r="I101" s="712"/>
      <c r="J101" s="712"/>
      <c r="K101" s="712"/>
      <c r="L101" s="712"/>
      <c r="M101" s="712"/>
      <c r="N101" s="712"/>
      <c r="O101" s="712"/>
      <c r="P101" s="712"/>
    </row>
    <row r="102" spans="1:17" ht="34.5" customHeight="1" thickBot="1" x14ac:dyDescent="0.25">
      <c r="A102" s="714" t="s">
        <v>72</v>
      </c>
      <c r="B102" s="715" t="s">
        <v>73</v>
      </c>
      <c r="C102" s="715"/>
      <c r="D102" s="715"/>
      <c r="E102" s="740" t="s">
        <v>100</v>
      </c>
      <c r="F102" s="740"/>
      <c r="G102" s="741" t="s">
        <v>74</v>
      </c>
      <c r="H102" s="741"/>
      <c r="I102" s="741"/>
      <c r="J102" s="741"/>
      <c r="K102" s="741"/>
      <c r="L102" s="741"/>
      <c r="M102" s="740" t="s">
        <v>99</v>
      </c>
      <c r="N102" s="740"/>
      <c r="O102" s="740" t="s">
        <v>75</v>
      </c>
      <c r="P102" s="742"/>
      <c r="Q102" s="239"/>
    </row>
    <row r="103" spans="1:17" ht="13.5" thickBot="1" x14ac:dyDescent="0.25">
      <c r="A103" s="714"/>
      <c r="B103" s="715"/>
      <c r="C103" s="715"/>
      <c r="D103" s="715"/>
      <c r="E103" s="743" t="s">
        <v>76</v>
      </c>
      <c r="F103" s="743" t="s">
        <v>77</v>
      </c>
      <c r="G103" s="743" t="s">
        <v>76</v>
      </c>
      <c r="H103" s="743" t="s">
        <v>77</v>
      </c>
      <c r="I103" s="744" t="s">
        <v>78</v>
      </c>
      <c r="J103" s="744"/>
      <c r="K103" s="744"/>
      <c r="L103" s="744"/>
      <c r="M103" s="743" t="s">
        <v>76</v>
      </c>
      <c r="N103" s="745" t="s">
        <v>77</v>
      </c>
      <c r="O103" s="743" t="s">
        <v>76</v>
      </c>
      <c r="P103" s="746" t="s">
        <v>77</v>
      </c>
      <c r="Q103" s="239"/>
    </row>
    <row r="104" spans="1:17" ht="13.5" thickBot="1" x14ac:dyDescent="0.25">
      <c r="A104" s="714"/>
      <c r="B104" s="715"/>
      <c r="C104" s="715"/>
      <c r="D104" s="715"/>
      <c r="E104" s="743"/>
      <c r="F104" s="743"/>
      <c r="G104" s="743"/>
      <c r="H104" s="743"/>
      <c r="I104" s="748" t="s">
        <v>79</v>
      </c>
      <c r="J104" s="749" t="s">
        <v>80</v>
      </c>
      <c r="K104" s="749"/>
      <c r="L104" s="749"/>
      <c r="M104" s="743"/>
      <c r="N104" s="745"/>
      <c r="O104" s="743"/>
      <c r="P104" s="747"/>
      <c r="Q104" s="239"/>
    </row>
    <row r="105" spans="1:17" ht="53.25" customHeight="1" thickBot="1" x14ac:dyDescent="0.25">
      <c r="A105" s="714"/>
      <c r="B105" s="715"/>
      <c r="C105" s="715"/>
      <c r="D105" s="715"/>
      <c r="E105" s="743"/>
      <c r="F105" s="743"/>
      <c r="G105" s="743"/>
      <c r="H105" s="743"/>
      <c r="I105" s="748"/>
      <c r="J105" s="20" t="s">
        <v>466</v>
      </c>
      <c r="K105" s="20" t="s">
        <v>81</v>
      </c>
      <c r="L105" s="21" t="s">
        <v>82</v>
      </c>
      <c r="M105" s="743"/>
      <c r="N105" s="745"/>
      <c r="O105" s="743"/>
      <c r="P105" s="746"/>
      <c r="Q105" s="239"/>
    </row>
    <row r="106" spans="1:17" x14ac:dyDescent="0.2">
      <c r="A106" s="739"/>
      <c r="B106" s="715">
        <v>1</v>
      </c>
      <c r="C106" s="715"/>
      <c r="D106" s="715"/>
      <c r="E106" s="155">
        <v>2</v>
      </c>
      <c r="F106" s="155">
        <v>3</v>
      </c>
      <c r="G106" s="155">
        <v>4</v>
      </c>
      <c r="H106" s="155">
        <v>5</v>
      </c>
      <c r="I106" s="155">
        <v>6</v>
      </c>
      <c r="J106" s="155">
        <v>7</v>
      </c>
      <c r="K106" s="155">
        <v>8</v>
      </c>
      <c r="L106" s="155">
        <v>9</v>
      </c>
      <c r="M106" s="155">
        <v>10</v>
      </c>
      <c r="N106" s="155">
        <v>11</v>
      </c>
      <c r="O106" s="155">
        <v>12</v>
      </c>
      <c r="P106" s="238">
        <v>13</v>
      </c>
      <c r="Q106" s="239"/>
    </row>
    <row r="107" spans="1:17" ht="15.75" customHeight="1" thickBot="1" x14ac:dyDescent="0.25">
      <c r="A107" s="173">
        <v>1</v>
      </c>
      <c r="B107" s="727" t="s">
        <v>83</v>
      </c>
      <c r="C107" s="729" t="s">
        <v>84</v>
      </c>
      <c r="D107" s="174" t="s">
        <v>85</v>
      </c>
      <c r="E107" s="156" t="s">
        <v>164</v>
      </c>
      <c r="F107" s="156" t="s">
        <v>164</v>
      </c>
      <c r="G107" s="156" t="s">
        <v>164</v>
      </c>
      <c r="H107" s="156" t="s">
        <v>164</v>
      </c>
      <c r="I107" s="156" t="s">
        <v>164</v>
      </c>
      <c r="J107" s="156" t="s">
        <v>164</v>
      </c>
      <c r="K107" s="156" t="s">
        <v>164</v>
      </c>
      <c r="L107" s="156" t="s">
        <v>164</v>
      </c>
      <c r="M107" s="156" t="s">
        <v>164</v>
      </c>
      <c r="N107" s="156" t="s">
        <v>164</v>
      </c>
      <c r="O107" s="156" t="s">
        <v>164</v>
      </c>
      <c r="P107" s="156" t="s">
        <v>164</v>
      </c>
      <c r="Q107" s="239"/>
    </row>
    <row r="108" spans="1:17" ht="15.75" customHeight="1" thickBot="1" x14ac:dyDescent="0.25">
      <c r="A108" s="23">
        <v>2</v>
      </c>
      <c r="B108" s="728"/>
      <c r="C108" s="730"/>
      <c r="D108" s="175" t="s">
        <v>86</v>
      </c>
      <c r="E108" s="156" t="s">
        <v>164</v>
      </c>
      <c r="F108" s="156" t="s">
        <v>164</v>
      </c>
      <c r="G108" s="156" t="s">
        <v>164</v>
      </c>
      <c r="H108" s="156" t="s">
        <v>164</v>
      </c>
      <c r="I108" s="156" t="s">
        <v>164</v>
      </c>
      <c r="J108" s="156" t="s">
        <v>164</v>
      </c>
      <c r="K108" s="156" t="s">
        <v>164</v>
      </c>
      <c r="L108" s="156" t="s">
        <v>164</v>
      </c>
      <c r="M108" s="156" t="s">
        <v>164</v>
      </c>
      <c r="N108" s="156" t="s">
        <v>164</v>
      </c>
      <c r="O108" s="156" t="s">
        <v>164</v>
      </c>
      <c r="P108" s="156" t="s">
        <v>164</v>
      </c>
      <c r="Q108" s="239"/>
    </row>
    <row r="109" spans="1:17" ht="15.75" customHeight="1" thickBot="1" x14ac:dyDescent="0.25">
      <c r="A109" s="23">
        <v>3</v>
      </c>
      <c r="B109" s="728"/>
      <c r="C109" s="731" t="s">
        <v>87</v>
      </c>
      <c r="D109" s="176" t="s">
        <v>85</v>
      </c>
      <c r="E109" s="156" t="s">
        <v>164</v>
      </c>
      <c r="F109" s="156" t="s">
        <v>164</v>
      </c>
      <c r="G109" s="156" t="s">
        <v>164</v>
      </c>
      <c r="H109" s="156" t="s">
        <v>164</v>
      </c>
      <c r="I109" s="156" t="s">
        <v>164</v>
      </c>
      <c r="J109" s="156" t="s">
        <v>164</v>
      </c>
      <c r="K109" s="156" t="s">
        <v>164</v>
      </c>
      <c r="L109" s="156" t="s">
        <v>164</v>
      </c>
      <c r="M109" s="156" t="s">
        <v>164</v>
      </c>
      <c r="N109" s="156" t="s">
        <v>164</v>
      </c>
      <c r="O109" s="156" t="s">
        <v>164</v>
      </c>
      <c r="P109" s="156" t="s">
        <v>164</v>
      </c>
      <c r="Q109" s="239"/>
    </row>
    <row r="110" spans="1:17" ht="15.75" customHeight="1" x14ac:dyDescent="0.2">
      <c r="A110" s="23">
        <v>4</v>
      </c>
      <c r="B110" s="728"/>
      <c r="C110" s="731"/>
      <c r="D110" s="176" t="s">
        <v>86</v>
      </c>
      <c r="E110" s="156" t="s">
        <v>164</v>
      </c>
      <c r="F110" s="156" t="s">
        <v>164</v>
      </c>
      <c r="G110" s="156" t="s">
        <v>164</v>
      </c>
      <c r="H110" s="156" t="s">
        <v>164</v>
      </c>
      <c r="I110" s="156" t="s">
        <v>164</v>
      </c>
      <c r="J110" s="156" t="s">
        <v>164</v>
      </c>
      <c r="K110" s="156" t="s">
        <v>164</v>
      </c>
      <c r="L110" s="156" t="s">
        <v>164</v>
      </c>
      <c r="M110" s="156" t="s">
        <v>164</v>
      </c>
      <c r="N110" s="156" t="s">
        <v>164</v>
      </c>
      <c r="O110" s="156" t="s">
        <v>164</v>
      </c>
      <c r="P110" s="156" t="s">
        <v>164</v>
      </c>
      <c r="Q110" s="239"/>
    </row>
    <row r="111" spans="1:17" ht="15.75" customHeight="1" x14ac:dyDescent="0.2">
      <c r="A111" s="23">
        <v>5</v>
      </c>
      <c r="B111" s="732" t="s">
        <v>88</v>
      </c>
      <c r="C111" s="284" t="s">
        <v>84</v>
      </c>
      <c r="D111" s="154" t="s">
        <v>86</v>
      </c>
      <c r="E111" s="156" t="s">
        <v>164</v>
      </c>
      <c r="F111" s="156" t="s">
        <v>164</v>
      </c>
      <c r="G111" s="156" t="s">
        <v>164</v>
      </c>
      <c r="H111" s="156" t="s">
        <v>164</v>
      </c>
      <c r="I111" s="156" t="s">
        <v>164</v>
      </c>
      <c r="J111" s="156" t="s">
        <v>164</v>
      </c>
      <c r="K111" s="156" t="s">
        <v>164</v>
      </c>
      <c r="L111" s="156" t="s">
        <v>164</v>
      </c>
      <c r="M111" s="156" t="s">
        <v>164</v>
      </c>
      <c r="N111" s="156" t="s">
        <v>164</v>
      </c>
      <c r="O111" s="156" t="s">
        <v>164</v>
      </c>
      <c r="P111" s="156" t="s">
        <v>164</v>
      </c>
      <c r="Q111" s="239"/>
    </row>
    <row r="112" spans="1:17" ht="15.75" customHeight="1" x14ac:dyDescent="0.2">
      <c r="A112" s="23">
        <v>6</v>
      </c>
      <c r="B112" s="732"/>
      <c r="C112" s="284" t="s">
        <v>87</v>
      </c>
      <c r="D112" s="154" t="s">
        <v>86</v>
      </c>
      <c r="E112" s="156" t="s">
        <v>164</v>
      </c>
      <c r="F112" s="156" t="s">
        <v>164</v>
      </c>
      <c r="G112" s="156" t="s">
        <v>164</v>
      </c>
      <c r="H112" s="156" t="s">
        <v>164</v>
      </c>
      <c r="I112" s="156" t="s">
        <v>164</v>
      </c>
      <c r="J112" s="156" t="s">
        <v>164</v>
      </c>
      <c r="K112" s="156" t="s">
        <v>164</v>
      </c>
      <c r="L112" s="156" t="s">
        <v>164</v>
      </c>
      <c r="M112" s="156" t="s">
        <v>164</v>
      </c>
      <c r="N112" s="156" t="s">
        <v>164</v>
      </c>
      <c r="O112" s="156" t="s">
        <v>164</v>
      </c>
      <c r="P112" s="156" t="s">
        <v>164</v>
      </c>
      <c r="Q112" s="239"/>
    </row>
    <row r="113" spans="1:17" ht="15.75" customHeight="1" x14ac:dyDescent="0.2">
      <c r="A113" s="24">
        <v>7</v>
      </c>
      <c r="B113" s="725" t="s">
        <v>89</v>
      </c>
      <c r="C113" s="28" t="s">
        <v>84</v>
      </c>
      <c r="D113" s="154" t="s">
        <v>86</v>
      </c>
      <c r="E113" s="156" t="s">
        <v>164</v>
      </c>
      <c r="F113" s="156" t="s">
        <v>164</v>
      </c>
      <c r="G113" s="156" t="s">
        <v>164</v>
      </c>
      <c r="H113" s="156" t="s">
        <v>164</v>
      </c>
      <c r="I113" s="156" t="s">
        <v>164</v>
      </c>
      <c r="J113" s="156" t="s">
        <v>164</v>
      </c>
      <c r="K113" s="156" t="s">
        <v>164</v>
      </c>
      <c r="L113" s="156" t="s">
        <v>164</v>
      </c>
      <c r="M113" s="156" t="s">
        <v>164</v>
      </c>
      <c r="N113" s="156" t="s">
        <v>164</v>
      </c>
      <c r="O113" s="156" t="s">
        <v>164</v>
      </c>
      <c r="P113" s="156" t="s">
        <v>164</v>
      </c>
      <c r="Q113" s="239"/>
    </row>
    <row r="114" spans="1:17" ht="15.75" customHeight="1" x14ac:dyDescent="0.2">
      <c r="A114" s="24">
        <v>8</v>
      </c>
      <c r="B114" s="725"/>
      <c r="C114" s="28" t="s">
        <v>87</v>
      </c>
      <c r="D114" s="154" t="s">
        <v>86</v>
      </c>
      <c r="E114" s="156" t="s">
        <v>164</v>
      </c>
      <c r="F114" s="156" t="s">
        <v>164</v>
      </c>
      <c r="G114" s="156" t="s">
        <v>164</v>
      </c>
      <c r="H114" s="156" t="s">
        <v>164</v>
      </c>
      <c r="I114" s="156" t="s">
        <v>164</v>
      </c>
      <c r="J114" s="156" t="s">
        <v>164</v>
      </c>
      <c r="K114" s="156" t="s">
        <v>164</v>
      </c>
      <c r="L114" s="156" t="s">
        <v>164</v>
      </c>
      <c r="M114" s="156" t="s">
        <v>164</v>
      </c>
      <c r="N114" s="156" t="s">
        <v>164</v>
      </c>
      <c r="O114" s="156" t="s">
        <v>164</v>
      </c>
      <c r="P114" s="156" t="s">
        <v>164</v>
      </c>
      <c r="Q114" s="239"/>
    </row>
    <row r="115" spans="1:17" ht="24" customHeight="1" x14ac:dyDescent="0.2">
      <c r="A115" s="25">
        <v>9</v>
      </c>
      <c r="B115" s="725" t="s">
        <v>174</v>
      </c>
      <c r="C115" s="733" t="s">
        <v>90</v>
      </c>
      <c r="D115" s="734"/>
      <c r="E115" s="156" t="s">
        <v>164</v>
      </c>
      <c r="F115" s="156" t="s">
        <v>164</v>
      </c>
      <c r="G115" s="156" t="s">
        <v>164</v>
      </c>
      <c r="H115" s="156" t="s">
        <v>164</v>
      </c>
      <c r="I115" s="156" t="s">
        <v>164</v>
      </c>
      <c r="J115" s="156" t="s">
        <v>164</v>
      </c>
      <c r="K115" s="156" t="s">
        <v>164</v>
      </c>
      <c r="L115" s="156" t="s">
        <v>164</v>
      </c>
      <c r="M115" s="156" t="s">
        <v>164</v>
      </c>
      <c r="N115" s="156" t="s">
        <v>164</v>
      </c>
      <c r="O115" s="156" t="s">
        <v>164</v>
      </c>
      <c r="P115" s="156" t="s">
        <v>164</v>
      </c>
      <c r="Q115" s="239"/>
    </row>
    <row r="116" spans="1:17" ht="20.25" customHeight="1" x14ac:dyDescent="0.2">
      <c r="A116" s="24">
        <v>10</v>
      </c>
      <c r="B116" s="725"/>
      <c r="C116" s="735" t="s">
        <v>91</v>
      </c>
      <c r="D116" s="736"/>
      <c r="E116" s="156" t="s">
        <v>164</v>
      </c>
      <c r="F116" s="156" t="s">
        <v>164</v>
      </c>
      <c r="G116" s="156" t="s">
        <v>164</v>
      </c>
      <c r="H116" s="156" t="s">
        <v>164</v>
      </c>
      <c r="I116" s="156" t="s">
        <v>164</v>
      </c>
      <c r="J116" s="156" t="s">
        <v>164</v>
      </c>
      <c r="K116" s="156" t="s">
        <v>164</v>
      </c>
      <c r="L116" s="156" t="s">
        <v>164</v>
      </c>
      <c r="M116" s="156" t="s">
        <v>164</v>
      </c>
      <c r="N116" s="156" t="s">
        <v>164</v>
      </c>
      <c r="O116" s="156" t="s">
        <v>164</v>
      </c>
      <c r="P116" s="156" t="s">
        <v>164</v>
      </c>
      <c r="Q116" s="239"/>
    </row>
    <row r="117" spans="1:17" ht="27" customHeight="1" x14ac:dyDescent="0.2">
      <c r="A117" s="24">
        <v>11</v>
      </c>
      <c r="B117" s="725"/>
      <c r="C117" s="735" t="s">
        <v>92</v>
      </c>
      <c r="D117" s="736"/>
      <c r="E117" s="156" t="s">
        <v>164</v>
      </c>
      <c r="F117" s="156" t="s">
        <v>164</v>
      </c>
      <c r="G117" s="156" t="s">
        <v>164</v>
      </c>
      <c r="H117" s="156" t="s">
        <v>164</v>
      </c>
      <c r="I117" s="156" t="s">
        <v>164</v>
      </c>
      <c r="J117" s="156" t="s">
        <v>164</v>
      </c>
      <c r="K117" s="156" t="s">
        <v>164</v>
      </c>
      <c r="L117" s="156" t="s">
        <v>164</v>
      </c>
      <c r="M117" s="156" t="s">
        <v>164</v>
      </c>
      <c r="N117" s="156" t="s">
        <v>164</v>
      </c>
      <c r="O117" s="156" t="s">
        <v>164</v>
      </c>
      <c r="P117" s="156" t="s">
        <v>164</v>
      </c>
      <c r="Q117" s="239"/>
    </row>
    <row r="118" spans="1:17" ht="21.75" customHeight="1" x14ac:dyDescent="0.2">
      <c r="A118" s="24">
        <v>12</v>
      </c>
      <c r="B118" s="725"/>
      <c r="C118" s="735" t="s">
        <v>93</v>
      </c>
      <c r="D118" s="736"/>
      <c r="E118" s="156" t="s">
        <v>164</v>
      </c>
      <c r="F118" s="156" t="s">
        <v>164</v>
      </c>
      <c r="G118" s="156" t="s">
        <v>164</v>
      </c>
      <c r="H118" s="156" t="s">
        <v>164</v>
      </c>
      <c r="I118" s="156" t="s">
        <v>164</v>
      </c>
      <c r="J118" s="156" t="s">
        <v>164</v>
      </c>
      <c r="K118" s="156" t="s">
        <v>164</v>
      </c>
      <c r="L118" s="156" t="s">
        <v>164</v>
      </c>
      <c r="M118" s="156" t="s">
        <v>164</v>
      </c>
      <c r="N118" s="156" t="s">
        <v>164</v>
      </c>
      <c r="O118" s="156" t="s">
        <v>164</v>
      </c>
      <c r="P118" s="156" t="s">
        <v>164</v>
      </c>
      <c r="Q118" s="239"/>
    </row>
    <row r="119" spans="1:17" ht="34.5" customHeight="1" x14ac:dyDescent="0.2">
      <c r="A119" s="24">
        <v>13</v>
      </c>
      <c r="B119" s="725"/>
      <c r="C119" s="735" t="s">
        <v>94</v>
      </c>
      <c r="D119" s="736"/>
      <c r="E119" s="156" t="s">
        <v>164</v>
      </c>
      <c r="F119" s="156" t="s">
        <v>164</v>
      </c>
      <c r="G119" s="156" t="s">
        <v>164</v>
      </c>
      <c r="H119" s="156" t="s">
        <v>164</v>
      </c>
      <c r="I119" s="156" t="s">
        <v>164</v>
      </c>
      <c r="J119" s="156" t="s">
        <v>164</v>
      </c>
      <c r="K119" s="156" t="s">
        <v>164</v>
      </c>
      <c r="L119" s="156" t="s">
        <v>164</v>
      </c>
      <c r="M119" s="156" t="s">
        <v>164</v>
      </c>
      <c r="N119" s="156" t="s">
        <v>164</v>
      </c>
      <c r="O119" s="156" t="s">
        <v>164</v>
      </c>
      <c r="P119" s="156" t="s">
        <v>164</v>
      </c>
      <c r="Q119" s="239"/>
    </row>
    <row r="120" spans="1:17" ht="35.25" customHeight="1" x14ac:dyDescent="0.2">
      <c r="A120" s="24">
        <v>14</v>
      </c>
      <c r="B120" s="725"/>
      <c r="C120" s="737" t="s">
        <v>95</v>
      </c>
      <c r="D120" s="738"/>
      <c r="E120" s="156" t="s">
        <v>164</v>
      </c>
      <c r="F120" s="156" t="s">
        <v>164</v>
      </c>
      <c r="G120" s="156" t="s">
        <v>164</v>
      </c>
      <c r="H120" s="156" t="s">
        <v>164</v>
      </c>
      <c r="I120" s="156" t="s">
        <v>164</v>
      </c>
      <c r="J120" s="156" t="s">
        <v>164</v>
      </c>
      <c r="K120" s="156" t="s">
        <v>164</v>
      </c>
      <c r="L120" s="156" t="s">
        <v>164</v>
      </c>
      <c r="M120" s="156" t="s">
        <v>164</v>
      </c>
      <c r="N120" s="156" t="s">
        <v>164</v>
      </c>
      <c r="O120" s="156" t="s">
        <v>164</v>
      </c>
      <c r="P120" s="156" t="s">
        <v>164</v>
      </c>
      <c r="Q120" s="239"/>
    </row>
    <row r="121" spans="1:17" ht="17.25" customHeight="1" x14ac:dyDescent="0.2">
      <c r="A121" s="24">
        <v>15</v>
      </c>
      <c r="B121" s="725" t="s">
        <v>96</v>
      </c>
      <c r="C121" s="725"/>
      <c r="D121" s="726"/>
      <c r="E121" s="156">
        <f t="shared" ref="E121:P121" si="2">SUM(E107:E120)</f>
        <v>0</v>
      </c>
      <c r="F121" s="156">
        <f t="shared" si="2"/>
        <v>0</v>
      </c>
      <c r="G121" s="156">
        <f t="shared" si="2"/>
        <v>0</v>
      </c>
      <c r="H121" s="156">
        <f t="shared" si="2"/>
        <v>0</v>
      </c>
      <c r="I121" s="156">
        <f t="shared" si="2"/>
        <v>0</v>
      </c>
      <c r="J121" s="156">
        <f t="shared" si="2"/>
        <v>0</v>
      </c>
      <c r="K121" s="156">
        <f t="shared" si="2"/>
        <v>0</v>
      </c>
      <c r="L121" s="156">
        <f t="shared" si="2"/>
        <v>0</v>
      </c>
      <c r="M121" s="156">
        <f t="shared" si="2"/>
        <v>0</v>
      </c>
      <c r="N121" s="156">
        <f t="shared" si="2"/>
        <v>0</v>
      </c>
      <c r="O121" s="156">
        <f t="shared" si="2"/>
        <v>0</v>
      </c>
      <c r="P121" s="156">
        <f t="shared" si="2"/>
        <v>0</v>
      </c>
      <c r="Q121" s="239"/>
    </row>
    <row r="123" spans="1:17" hidden="1" x14ac:dyDescent="0.2"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70" t="s">
        <v>175</v>
      </c>
    </row>
    <row r="124" spans="1:17" hidden="1" x14ac:dyDescent="0.2"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2" t="s">
        <v>15</v>
      </c>
    </row>
    <row r="125" spans="1:17" hidden="1" x14ac:dyDescent="0.2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70" t="s">
        <v>69</v>
      </c>
    </row>
    <row r="126" spans="1:17" ht="18.75" hidden="1" x14ac:dyDescent="0.3">
      <c r="A126" s="705" t="s">
        <v>379</v>
      </c>
      <c r="B126" s="705"/>
      <c r="C126" s="705"/>
      <c r="D126" s="705"/>
      <c r="E126" s="705"/>
      <c r="F126" s="705"/>
      <c r="G126" s="705"/>
      <c r="H126" s="705"/>
      <c r="I126" s="705"/>
      <c r="J126" s="705"/>
      <c r="K126" s="705"/>
      <c r="L126" s="705"/>
      <c r="M126" s="705"/>
      <c r="N126" s="705"/>
      <c r="O126" s="705"/>
      <c r="P126" s="705"/>
    </row>
    <row r="127" spans="1:17" ht="19.5" hidden="1" x14ac:dyDescent="0.35">
      <c r="A127" s="705" t="s">
        <v>380</v>
      </c>
      <c r="B127" s="705"/>
      <c r="C127" s="705"/>
      <c r="D127" s="705"/>
      <c r="E127" s="705"/>
      <c r="F127" s="705"/>
      <c r="G127" s="705"/>
      <c r="H127" s="705"/>
      <c r="I127" s="705"/>
      <c r="J127" s="705"/>
      <c r="K127" s="705"/>
      <c r="L127" s="705"/>
      <c r="M127" s="705"/>
      <c r="N127" s="705"/>
      <c r="O127" s="705"/>
      <c r="P127" s="705"/>
    </row>
    <row r="128" spans="1:17" ht="12" hidden="1" customHeight="1" x14ac:dyDescent="0.25">
      <c r="A128" s="169"/>
      <c r="B128" s="50"/>
      <c r="C128" s="50"/>
      <c r="D128" s="50"/>
      <c r="E128" s="50"/>
      <c r="F128" s="50"/>
      <c r="G128" s="50"/>
      <c r="H128" s="171"/>
      <c r="I128" s="171"/>
      <c r="J128" s="172" t="s">
        <v>13</v>
      </c>
      <c r="K128" s="171"/>
      <c r="L128" s="171"/>
      <c r="M128" s="171"/>
      <c r="N128" s="171"/>
      <c r="O128" s="50"/>
      <c r="P128" s="50"/>
    </row>
    <row r="129" spans="1:17" ht="8.25" hidden="1" customHeight="1" x14ac:dyDescent="0.2">
      <c r="B129" s="170"/>
      <c r="C129" s="170"/>
      <c r="D129" s="170"/>
      <c r="E129" s="170"/>
      <c r="F129" s="170"/>
      <c r="G129" s="170"/>
      <c r="H129" s="170"/>
      <c r="I129" s="170"/>
      <c r="J129" s="170"/>
      <c r="K129" s="170"/>
      <c r="L129" s="170"/>
      <c r="M129" s="170"/>
      <c r="N129" s="170"/>
      <c r="O129" s="170"/>
      <c r="P129" s="170"/>
    </row>
    <row r="130" spans="1:17" ht="15.75" hidden="1" x14ac:dyDescent="0.25">
      <c r="A130" s="708" t="s">
        <v>97</v>
      </c>
      <c r="B130" s="709"/>
      <c r="C130" s="709"/>
      <c r="D130" s="709"/>
      <c r="E130" s="709"/>
      <c r="F130" s="709"/>
      <c r="G130" s="709"/>
      <c r="H130" s="709"/>
      <c r="I130" s="709"/>
      <c r="J130" s="709"/>
      <c r="K130" s="709"/>
      <c r="L130" s="709"/>
      <c r="M130" s="709"/>
      <c r="N130" s="709"/>
      <c r="O130" s="709"/>
      <c r="P130" s="709"/>
    </row>
    <row r="131" spans="1:17" ht="9.75" hidden="1" customHeight="1" x14ac:dyDescent="0.2">
      <c r="A131" s="710" t="s">
        <v>71</v>
      </c>
      <c r="B131" s="711"/>
      <c r="C131" s="711"/>
      <c r="D131" s="711"/>
      <c r="E131" s="711"/>
      <c r="F131" s="711"/>
      <c r="G131" s="711"/>
      <c r="H131" s="711"/>
      <c r="I131" s="711"/>
      <c r="J131" s="711"/>
      <c r="K131" s="711"/>
      <c r="L131" s="711"/>
      <c r="M131" s="711"/>
      <c r="N131" s="711"/>
      <c r="O131" s="711"/>
      <c r="P131" s="711"/>
    </row>
    <row r="132" spans="1:17" ht="14.25" hidden="1" customHeight="1" x14ac:dyDescent="0.25">
      <c r="A132" s="712" t="s">
        <v>551</v>
      </c>
      <c r="B132" s="712"/>
      <c r="C132" s="712"/>
      <c r="D132" s="712"/>
      <c r="E132" s="712"/>
      <c r="F132" s="712"/>
      <c r="G132" s="712"/>
      <c r="H132" s="712"/>
      <c r="I132" s="712"/>
      <c r="J132" s="712"/>
      <c r="K132" s="712"/>
      <c r="L132" s="712"/>
      <c r="M132" s="712"/>
      <c r="N132" s="712"/>
      <c r="O132" s="712"/>
      <c r="P132" s="712"/>
    </row>
    <row r="133" spans="1:17" ht="34.5" hidden="1" customHeight="1" thickBot="1" x14ac:dyDescent="0.25">
      <c r="A133" s="714" t="s">
        <v>72</v>
      </c>
      <c r="B133" s="715" t="s">
        <v>73</v>
      </c>
      <c r="C133" s="715"/>
      <c r="D133" s="715"/>
      <c r="E133" s="740" t="s">
        <v>100</v>
      </c>
      <c r="F133" s="740"/>
      <c r="G133" s="741" t="s">
        <v>74</v>
      </c>
      <c r="H133" s="741"/>
      <c r="I133" s="741"/>
      <c r="J133" s="741"/>
      <c r="K133" s="741"/>
      <c r="L133" s="741"/>
      <c r="M133" s="740" t="s">
        <v>99</v>
      </c>
      <c r="N133" s="740"/>
      <c r="O133" s="740" t="s">
        <v>75</v>
      </c>
      <c r="P133" s="742"/>
      <c r="Q133" s="239"/>
    </row>
    <row r="134" spans="1:17" ht="13.5" hidden="1" thickBot="1" x14ac:dyDescent="0.25">
      <c r="A134" s="714"/>
      <c r="B134" s="715"/>
      <c r="C134" s="715"/>
      <c r="D134" s="715"/>
      <c r="E134" s="743" t="s">
        <v>76</v>
      </c>
      <c r="F134" s="743" t="s">
        <v>77</v>
      </c>
      <c r="G134" s="743" t="s">
        <v>76</v>
      </c>
      <c r="H134" s="743" t="s">
        <v>77</v>
      </c>
      <c r="I134" s="744" t="s">
        <v>78</v>
      </c>
      <c r="J134" s="744"/>
      <c r="K134" s="744"/>
      <c r="L134" s="744"/>
      <c r="M134" s="743" t="s">
        <v>76</v>
      </c>
      <c r="N134" s="745" t="s">
        <v>77</v>
      </c>
      <c r="O134" s="743" t="s">
        <v>76</v>
      </c>
      <c r="P134" s="746" t="s">
        <v>77</v>
      </c>
      <c r="Q134" s="239"/>
    </row>
    <row r="135" spans="1:17" ht="13.5" hidden="1" thickBot="1" x14ac:dyDescent="0.25">
      <c r="A135" s="714"/>
      <c r="B135" s="715"/>
      <c r="C135" s="715"/>
      <c r="D135" s="715"/>
      <c r="E135" s="743"/>
      <c r="F135" s="743"/>
      <c r="G135" s="743"/>
      <c r="H135" s="743"/>
      <c r="I135" s="748" t="s">
        <v>79</v>
      </c>
      <c r="J135" s="749" t="s">
        <v>80</v>
      </c>
      <c r="K135" s="749"/>
      <c r="L135" s="749"/>
      <c r="M135" s="743"/>
      <c r="N135" s="745"/>
      <c r="O135" s="743"/>
      <c r="P135" s="747"/>
      <c r="Q135" s="239"/>
    </row>
    <row r="136" spans="1:17" ht="53.25" hidden="1" customHeight="1" thickBot="1" x14ac:dyDescent="0.25">
      <c r="A136" s="714"/>
      <c r="B136" s="715"/>
      <c r="C136" s="715"/>
      <c r="D136" s="715"/>
      <c r="E136" s="743"/>
      <c r="F136" s="743"/>
      <c r="G136" s="743"/>
      <c r="H136" s="743"/>
      <c r="I136" s="748"/>
      <c r="J136" s="20" t="s">
        <v>466</v>
      </c>
      <c r="K136" s="20" t="s">
        <v>81</v>
      </c>
      <c r="L136" s="21" t="s">
        <v>82</v>
      </c>
      <c r="M136" s="743"/>
      <c r="N136" s="745"/>
      <c r="O136" s="743"/>
      <c r="P136" s="746"/>
      <c r="Q136" s="239"/>
    </row>
    <row r="137" spans="1:17" hidden="1" x14ac:dyDescent="0.2">
      <c r="A137" s="739"/>
      <c r="B137" s="715">
        <v>1</v>
      </c>
      <c r="C137" s="715"/>
      <c r="D137" s="715"/>
      <c r="E137" s="155">
        <v>2</v>
      </c>
      <c r="F137" s="155">
        <v>3</v>
      </c>
      <c r="G137" s="155">
        <v>4</v>
      </c>
      <c r="H137" s="155">
        <v>5</v>
      </c>
      <c r="I137" s="155">
        <v>6</v>
      </c>
      <c r="J137" s="155">
        <v>7</v>
      </c>
      <c r="K137" s="155">
        <v>8</v>
      </c>
      <c r="L137" s="155">
        <v>9</v>
      </c>
      <c r="M137" s="155">
        <v>10</v>
      </c>
      <c r="N137" s="155">
        <v>11</v>
      </c>
      <c r="O137" s="155">
        <v>12</v>
      </c>
      <c r="P137" s="238">
        <v>13</v>
      </c>
      <c r="Q137" s="239"/>
    </row>
    <row r="138" spans="1:17" ht="15.75" hidden="1" customHeight="1" thickBot="1" x14ac:dyDescent="0.25">
      <c r="A138" s="173">
        <v>1</v>
      </c>
      <c r="B138" s="727" t="s">
        <v>83</v>
      </c>
      <c r="C138" s="729" t="s">
        <v>84</v>
      </c>
      <c r="D138" s="174" t="s">
        <v>85</v>
      </c>
      <c r="E138" s="156" t="s">
        <v>164</v>
      </c>
      <c r="F138" s="156" t="s">
        <v>164</v>
      </c>
      <c r="G138" s="156" t="s">
        <v>164</v>
      </c>
      <c r="H138" s="156" t="s">
        <v>164</v>
      </c>
      <c r="I138" s="156" t="s">
        <v>164</v>
      </c>
      <c r="J138" s="156" t="s">
        <v>164</v>
      </c>
      <c r="K138" s="156" t="s">
        <v>164</v>
      </c>
      <c r="L138" s="156" t="s">
        <v>164</v>
      </c>
      <c r="M138" s="156" t="s">
        <v>164</v>
      </c>
      <c r="N138" s="156" t="s">
        <v>164</v>
      </c>
      <c r="O138" s="156" t="s">
        <v>164</v>
      </c>
      <c r="P138" s="156" t="s">
        <v>164</v>
      </c>
      <c r="Q138" s="239"/>
    </row>
    <row r="139" spans="1:17" ht="15.75" hidden="1" customHeight="1" thickBot="1" x14ac:dyDescent="0.25">
      <c r="A139" s="23">
        <v>2</v>
      </c>
      <c r="B139" s="728"/>
      <c r="C139" s="730"/>
      <c r="D139" s="175" t="s">
        <v>86</v>
      </c>
      <c r="E139" s="156" t="s">
        <v>164</v>
      </c>
      <c r="F139" s="156" t="s">
        <v>164</v>
      </c>
      <c r="G139" s="156" t="s">
        <v>164</v>
      </c>
      <c r="H139" s="156" t="s">
        <v>164</v>
      </c>
      <c r="I139" s="156" t="s">
        <v>164</v>
      </c>
      <c r="J139" s="156" t="s">
        <v>164</v>
      </c>
      <c r="K139" s="156" t="s">
        <v>164</v>
      </c>
      <c r="L139" s="156" t="s">
        <v>164</v>
      </c>
      <c r="M139" s="156" t="s">
        <v>164</v>
      </c>
      <c r="N139" s="156" t="s">
        <v>164</v>
      </c>
      <c r="O139" s="156" t="s">
        <v>164</v>
      </c>
      <c r="P139" s="156" t="s">
        <v>164</v>
      </c>
      <c r="Q139" s="239"/>
    </row>
    <row r="140" spans="1:17" ht="15.75" hidden="1" customHeight="1" thickBot="1" x14ac:dyDescent="0.25">
      <c r="A140" s="23">
        <v>3</v>
      </c>
      <c r="B140" s="728"/>
      <c r="C140" s="731" t="s">
        <v>87</v>
      </c>
      <c r="D140" s="176" t="s">
        <v>85</v>
      </c>
      <c r="E140" s="156" t="s">
        <v>164</v>
      </c>
      <c r="F140" s="156" t="s">
        <v>164</v>
      </c>
      <c r="G140" s="156" t="s">
        <v>164</v>
      </c>
      <c r="H140" s="156" t="s">
        <v>164</v>
      </c>
      <c r="I140" s="156" t="s">
        <v>164</v>
      </c>
      <c r="J140" s="156" t="s">
        <v>164</v>
      </c>
      <c r="K140" s="156" t="s">
        <v>164</v>
      </c>
      <c r="L140" s="156" t="s">
        <v>164</v>
      </c>
      <c r="M140" s="156" t="s">
        <v>164</v>
      </c>
      <c r="N140" s="156" t="s">
        <v>164</v>
      </c>
      <c r="O140" s="156" t="s">
        <v>164</v>
      </c>
      <c r="P140" s="156" t="s">
        <v>164</v>
      </c>
      <c r="Q140" s="239"/>
    </row>
    <row r="141" spans="1:17" ht="15.75" hidden="1" customHeight="1" x14ac:dyDescent="0.2">
      <c r="A141" s="23">
        <v>4</v>
      </c>
      <c r="B141" s="728"/>
      <c r="C141" s="731"/>
      <c r="D141" s="176" t="s">
        <v>86</v>
      </c>
      <c r="E141" s="156" t="s">
        <v>164</v>
      </c>
      <c r="F141" s="156" t="s">
        <v>164</v>
      </c>
      <c r="G141" s="156" t="s">
        <v>164</v>
      </c>
      <c r="H141" s="156" t="s">
        <v>164</v>
      </c>
      <c r="I141" s="156" t="s">
        <v>164</v>
      </c>
      <c r="J141" s="156" t="s">
        <v>164</v>
      </c>
      <c r="K141" s="156" t="s">
        <v>164</v>
      </c>
      <c r="L141" s="156" t="s">
        <v>164</v>
      </c>
      <c r="M141" s="156" t="s">
        <v>164</v>
      </c>
      <c r="N141" s="156" t="s">
        <v>164</v>
      </c>
      <c r="O141" s="156" t="s">
        <v>164</v>
      </c>
      <c r="P141" s="156" t="s">
        <v>164</v>
      </c>
      <c r="Q141" s="239"/>
    </row>
    <row r="142" spans="1:17" ht="15.75" hidden="1" customHeight="1" x14ac:dyDescent="0.2">
      <c r="A142" s="23">
        <v>5</v>
      </c>
      <c r="B142" s="732" t="s">
        <v>88</v>
      </c>
      <c r="C142" s="270" t="s">
        <v>84</v>
      </c>
      <c r="D142" s="154" t="s">
        <v>86</v>
      </c>
      <c r="E142" s="156" t="s">
        <v>164</v>
      </c>
      <c r="F142" s="156" t="s">
        <v>164</v>
      </c>
      <c r="G142" s="156" t="s">
        <v>164</v>
      </c>
      <c r="H142" s="156" t="s">
        <v>164</v>
      </c>
      <c r="I142" s="156" t="s">
        <v>164</v>
      </c>
      <c r="J142" s="156" t="s">
        <v>164</v>
      </c>
      <c r="K142" s="156" t="s">
        <v>164</v>
      </c>
      <c r="L142" s="156" t="s">
        <v>164</v>
      </c>
      <c r="M142" s="156" t="s">
        <v>164</v>
      </c>
      <c r="N142" s="156" t="s">
        <v>164</v>
      </c>
      <c r="O142" s="156" t="s">
        <v>164</v>
      </c>
      <c r="P142" s="156" t="s">
        <v>164</v>
      </c>
      <c r="Q142" s="239"/>
    </row>
    <row r="143" spans="1:17" ht="15.75" hidden="1" customHeight="1" x14ac:dyDescent="0.2">
      <c r="A143" s="23">
        <v>6</v>
      </c>
      <c r="B143" s="732"/>
      <c r="C143" s="270" t="s">
        <v>87</v>
      </c>
      <c r="D143" s="154" t="s">
        <v>86</v>
      </c>
      <c r="E143" s="156" t="s">
        <v>164</v>
      </c>
      <c r="F143" s="156" t="s">
        <v>164</v>
      </c>
      <c r="G143" s="156" t="s">
        <v>164</v>
      </c>
      <c r="H143" s="156" t="s">
        <v>164</v>
      </c>
      <c r="I143" s="156" t="s">
        <v>164</v>
      </c>
      <c r="J143" s="156" t="s">
        <v>164</v>
      </c>
      <c r="K143" s="156" t="s">
        <v>164</v>
      </c>
      <c r="L143" s="156" t="s">
        <v>164</v>
      </c>
      <c r="M143" s="156" t="s">
        <v>164</v>
      </c>
      <c r="N143" s="156" t="s">
        <v>164</v>
      </c>
      <c r="O143" s="156" t="s">
        <v>164</v>
      </c>
      <c r="P143" s="156" t="s">
        <v>164</v>
      </c>
      <c r="Q143" s="239"/>
    </row>
    <row r="144" spans="1:17" ht="15.75" hidden="1" customHeight="1" x14ac:dyDescent="0.2">
      <c r="A144" s="24">
        <v>7</v>
      </c>
      <c r="B144" s="725" t="s">
        <v>89</v>
      </c>
      <c r="C144" s="28" t="s">
        <v>84</v>
      </c>
      <c r="D144" s="154" t="s">
        <v>86</v>
      </c>
      <c r="E144" s="156" t="s">
        <v>164</v>
      </c>
      <c r="F144" s="156" t="s">
        <v>164</v>
      </c>
      <c r="G144" s="156" t="s">
        <v>164</v>
      </c>
      <c r="H144" s="156" t="s">
        <v>164</v>
      </c>
      <c r="I144" s="156" t="s">
        <v>164</v>
      </c>
      <c r="J144" s="156" t="s">
        <v>164</v>
      </c>
      <c r="K144" s="156" t="s">
        <v>164</v>
      </c>
      <c r="L144" s="156" t="s">
        <v>164</v>
      </c>
      <c r="M144" s="156" t="s">
        <v>164</v>
      </c>
      <c r="N144" s="156" t="s">
        <v>164</v>
      </c>
      <c r="O144" s="156" t="s">
        <v>164</v>
      </c>
      <c r="P144" s="156" t="s">
        <v>164</v>
      </c>
      <c r="Q144" s="239"/>
    </row>
    <row r="145" spans="1:17" ht="15.75" hidden="1" customHeight="1" x14ac:dyDescent="0.2">
      <c r="A145" s="24">
        <v>8</v>
      </c>
      <c r="B145" s="725"/>
      <c r="C145" s="28" t="s">
        <v>87</v>
      </c>
      <c r="D145" s="154" t="s">
        <v>86</v>
      </c>
      <c r="E145" s="156" t="s">
        <v>164</v>
      </c>
      <c r="F145" s="156" t="s">
        <v>164</v>
      </c>
      <c r="G145" s="156" t="s">
        <v>164</v>
      </c>
      <c r="H145" s="156" t="s">
        <v>164</v>
      </c>
      <c r="I145" s="156" t="s">
        <v>164</v>
      </c>
      <c r="J145" s="156" t="s">
        <v>164</v>
      </c>
      <c r="K145" s="156" t="s">
        <v>164</v>
      </c>
      <c r="L145" s="156" t="s">
        <v>164</v>
      </c>
      <c r="M145" s="156" t="s">
        <v>164</v>
      </c>
      <c r="N145" s="156" t="s">
        <v>164</v>
      </c>
      <c r="O145" s="156" t="s">
        <v>164</v>
      </c>
      <c r="P145" s="156" t="s">
        <v>164</v>
      </c>
      <c r="Q145" s="239"/>
    </row>
    <row r="146" spans="1:17" ht="24" hidden="1" customHeight="1" x14ac:dyDescent="0.2">
      <c r="A146" s="25">
        <v>9</v>
      </c>
      <c r="B146" s="725" t="s">
        <v>174</v>
      </c>
      <c r="C146" s="733" t="s">
        <v>90</v>
      </c>
      <c r="D146" s="734"/>
      <c r="E146" s="156" t="s">
        <v>164</v>
      </c>
      <c r="F146" s="156" t="s">
        <v>164</v>
      </c>
      <c r="G146" s="156" t="s">
        <v>164</v>
      </c>
      <c r="H146" s="156" t="s">
        <v>164</v>
      </c>
      <c r="I146" s="156" t="s">
        <v>164</v>
      </c>
      <c r="J146" s="156" t="s">
        <v>164</v>
      </c>
      <c r="K146" s="156" t="s">
        <v>164</v>
      </c>
      <c r="L146" s="156" t="s">
        <v>164</v>
      </c>
      <c r="M146" s="156" t="s">
        <v>164</v>
      </c>
      <c r="N146" s="156" t="s">
        <v>164</v>
      </c>
      <c r="O146" s="156" t="s">
        <v>164</v>
      </c>
      <c r="P146" s="156" t="s">
        <v>164</v>
      </c>
      <c r="Q146" s="239"/>
    </row>
    <row r="147" spans="1:17" ht="20.25" hidden="1" customHeight="1" x14ac:dyDescent="0.2">
      <c r="A147" s="24">
        <v>10</v>
      </c>
      <c r="B147" s="725"/>
      <c r="C147" s="735" t="s">
        <v>91</v>
      </c>
      <c r="D147" s="736"/>
      <c r="E147" s="156" t="s">
        <v>164</v>
      </c>
      <c r="F147" s="156" t="s">
        <v>164</v>
      </c>
      <c r="G147" s="156" t="s">
        <v>164</v>
      </c>
      <c r="H147" s="156" t="s">
        <v>164</v>
      </c>
      <c r="I147" s="156" t="s">
        <v>164</v>
      </c>
      <c r="J147" s="156" t="s">
        <v>164</v>
      </c>
      <c r="K147" s="156" t="s">
        <v>164</v>
      </c>
      <c r="L147" s="156" t="s">
        <v>164</v>
      </c>
      <c r="M147" s="156" t="s">
        <v>164</v>
      </c>
      <c r="N147" s="156" t="s">
        <v>164</v>
      </c>
      <c r="O147" s="156" t="s">
        <v>164</v>
      </c>
      <c r="P147" s="156" t="s">
        <v>164</v>
      </c>
      <c r="Q147" s="239"/>
    </row>
    <row r="148" spans="1:17" ht="27" hidden="1" customHeight="1" x14ac:dyDescent="0.2">
      <c r="A148" s="24">
        <v>11</v>
      </c>
      <c r="B148" s="725"/>
      <c r="C148" s="735" t="s">
        <v>92</v>
      </c>
      <c r="D148" s="736"/>
      <c r="E148" s="156" t="s">
        <v>164</v>
      </c>
      <c r="F148" s="156" t="s">
        <v>164</v>
      </c>
      <c r="G148" s="156" t="s">
        <v>164</v>
      </c>
      <c r="H148" s="156" t="s">
        <v>164</v>
      </c>
      <c r="I148" s="156" t="s">
        <v>164</v>
      </c>
      <c r="J148" s="156" t="s">
        <v>164</v>
      </c>
      <c r="K148" s="156" t="s">
        <v>164</v>
      </c>
      <c r="L148" s="156" t="s">
        <v>164</v>
      </c>
      <c r="M148" s="156" t="s">
        <v>164</v>
      </c>
      <c r="N148" s="156" t="s">
        <v>164</v>
      </c>
      <c r="O148" s="156" t="s">
        <v>164</v>
      </c>
      <c r="P148" s="156" t="s">
        <v>164</v>
      </c>
      <c r="Q148" s="239"/>
    </row>
    <row r="149" spans="1:17" ht="21.75" hidden="1" customHeight="1" x14ac:dyDescent="0.2">
      <c r="A149" s="24">
        <v>12</v>
      </c>
      <c r="B149" s="725"/>
      <c r="C149" s="735" t="s">
        <v>93</v>
      </c>
      <c r="D149" s="736"/>
      <c r="E149" s="156" t="s">
        <v>164</v>
      </c>
      <c r="F149" s="156" t="s">
        <v>164</v>
      </c>
      <c r="G149" s="156" t="s">
        <v>164</v>
      </c>
      <c r="H149" s="156" t="s">
        <v>164</v>
      </c>
      <c r="I149" s="156" t="s">
        <v>164</v>
      </c>
      <c r="J149" s="156" t="s">
        <v>164</v>
      </c>
      <c r="K149" s="156" t="s">
        <v>164</v>
      </c>
      <c r="L149" s="156" t="s">
        <v>164</v>
      </c>
      <c r="M149" s="156" t="s">
        <v>164</v>
      </c>
      <c r="N149" s="156" t="s">
        <v>164</v>
      </c>
      <c r="O149" s="156" t="s">
        <v>164</v>
      </c>
      <c r="P149" s="156" t="s">
        <v>164</v>
      </c>
      <c r="Q149" s="239"/>
    </row>
    <row r="150" spans="1:17" ht="34.5" hidden="1" customHeight="1" x14ac:dyDescent="0.2">
      <c r="A150" s="24">
        <v>13</v>
      </c>
      <c r="B150" s="725"/>
      <c r="C150" s="735" t="s">
        <v>94</v>
      </c>
      <c r="D150" s="736"/>
      <c r="E150" s="156" t="s">
        <v>164</v>
      </c>
      <c r="F150" s="156" t="s">
        <v>164</v>
      </c>
      <c r="G150" s="156" t="s">
        <v>164</v>
      </c>
      <c r="H150" s="156" t="s">
        <v>164</v>
      </c>
      <c r="I150" s="156" t="s">
        <v>164</v>
      </c>
      <c r="J150" s="156" t="s">
        <v>164</v>
      </c>
      <c r="K150" s="156" t="s">
        <v>164</v>
      </c>
      <c r="L150" s="156" t="s">
        <v>164</v>
      </c>
      <c r="M150" s="156" t="s">
        <v>164</v>
      </c>
      <c r="N150" s="156" t="s">
        <v>164</v>
      </c>
      <c r="O150" s="156" t="s">
        <v>164</v>
      </c>
      <c r="P150" s="156" t="s">
        <v>164</v>
      </c>
      <c r="Q150" s="239"/>
    </row>
    <row r="151" spans="1:17" ht="35.25" hidden="1" customHeight="1" x14ac:dyDescent="0.2">
      <c r="A151" s="24">
        <v>14</v>
      </c>
      <c r="B151" s="725"/>
      <c r="C151" s="737" t="s">
        <v>95</v>
      </c>
      <c r="D151" s="738"/>
      <c r="E151" s="156" t="s">
        <v>164</v>
      </c>
      <c r="F151" s="156" t="s">
        <v>164</v>
      </c>
      <c r="G151" s="156" t="s">
        <v>164</v>
      </c>
      <c r="H151" s="156" t="s">
        <v>164</v>
      </c>
      <c r="I151" s="156" t="s">
        <v>164</v>
      </c>
      <c r="J151" s="156" t="s">
        <v>164</v>
      </c>
      <c r="K151" s="156" t="s">
        <v>164</v>
      </c>
      <c r="L151" s="156" t="s">
        <v>164</v>
      </c>
      <c r="M151" s="156" t="s">
        <v>164</v>
      </c>
      <c r="N151" s="156" t="s">
        <v>164</v>
      </c>
      <c r="O151" s="156" t="s">
        <v>164</v>
      </c>
      <c r="P151" s="156" t="s">
        <v>164</v>
      </c>
      <c r="Q151" s="239"/>
    </row>
    <row r="152" spans="1:17" ht="17.25" hidden="1" customHeight="1" x14ac:dyDescent="0.2">
      <c r="A152" s="24">
        <v>15</v>
      </c>
      <c r="B152" s="725" t="s">
        <v>96</v>
      </c>
      <c r="C152" s="725"/>
      <c r="D152" s="726"/>
      <c r="E152" s="156">
        <f t="shared" ref="E152:P152" si="3">SUM(E138:E151)</f>
        <v>0</v>
      </c>
      <c r="F152" s="156">
        <f t="shared" si="3"/>
        <v>0</v>
      </c>
      <c r="G152" s="156">
        <f t="shared" si="3"/>
        <v>0</v>
      </c>
      <c r="H152" s="156">
        <f t="shared" si="3"/>
        <v>0</v>
      </c>
      <c r="I152" s="156">
        <f t="shared" si="3"/>
        <v>0</v>
      </c>
      <c r="J152" s="156">
        <f t="shared" si="3"/>
        <v>0</v>
      </c>
      <c r="K152" s="156">
        <f t="shared" si="3"/>
        <v>0</v>
      </c>
      <c r="L152" s="156">
        <f t="shared" si="3"/>
        <v>0</v>
      </c>
      <c r="M152" s="156">
        <f t="shared" si="3"/>
        <v>0</v>
      </c>
      <c r="N152" s="156">
        <f t="shared" si="3"/>
        <v>0</v>
      </c>
      <c r="O152" s="156">
        <f t="shared" si="3"/>
        <v>0</v>
      </c>
      <c r="P152" s="156">
        <f t="shared" si="3"/>
        <v>0</v>
      </c>
      <c r="Q152" s="239"/>
    </row>
    <row r="153" spans="1:17" hidden="1" x14ac:dyDescent="0.2"/>
    <row r="154" spans="1:17" hidden="1" x14ac:dyDescent="0.2"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70" t="s">
        <v>175</v>
      </c>
    </row>
    <row r="155" spans="1:17" hidden="1" x14ac:dyDescent="0.2"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2" t="s">
        <v>15</v>
      </c>
    </row>
    <row r="156" spans="1:17" hidden="1" x14ac:dyDescent="0.2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70" t="s">
        <v>69</v>
      </c>
    </row>
    <row r="157" spans="1:17" ht="18.75" hidden="1" x14ac:dyDescent="0.3">
      <c r="A157" s="705" t="s">
        <v>379</v>
      </c>
      <c r="B157" s="705"/>
      <c r="C157" s="705"/>
      <c r="D157" s="705"/>
      <c r="E157" s="705"/>
      <c r="F157" s="705"/>
      <c r="G157" s="705"/>
      <c r="H157" s="705"/>
      <c r="I157" s="705"/>
      <c r="J157" s="705"/>
      <c r="K157" s="705"/>
      <c r="L157" s="705"/>
      <c r="M157" s="705"/>
      <c r="N157" s="705"/>
      <c r="O157" s="705"/>
      <c r="P157" s="705"/>
    </row>
    <row r="158" spans="1:17" ht="19.5" hidden="1" x14ac:dyDescent="0.35">
      <c r="A158" s="705" t="s">
        <v>380</v>
      </c>
      <c r="B158" s="705"/>
      <c r="C158" s="705"/>
      <c r="D158" s="705"/>
      <c r="E158" s="705"/>
      <c r="F158" s="705"/>
      <c r="G158" s="705"/>
      <c r="H158" s="705"/>
      <c r="I158" s="705"/>
      <c r="J158" s="705"/>
      <c r="K158" s="705"/>
      <c r="L158" s="705"/>
      <c r="M158" s="705"/>
      <c r="N158" s="705"/>
      <c r="O158" s="705"/>
      <c r="P158" s="705"/>
    </row>
    <row r="159" spans="1:17" ht="12" hidden="1" customHeight="1" x14ac:dyDescent="0.25">
      <c r="A159" s="169"/>
      <c r="B159" s="50"/>
      <c r="C159" s="50"/>
      <c r="D159" s="50"/>
      <c r="E159" s="50"/>
      <c r="F159" s="50"/>
      <c r="G159" s="50"/>
      <c r="H159" s="171"/>
      <c r="I159" s="171"/>
      <c r="J159" s="172" t="s">
        <v>13</v>
      </c>
      <c r="K159" s="171"/>
      <c r="L159" s="171"/>
      <c r="M159" s="171"/>
      <c r="N159" s="171"/>
      <c r="O159" s="50"/>
      <c r="P159" s="50"/>
    </row>
    <row r="160" spans="1:17" ht="8.25" hidden="1" customHeight="1" x14ac:dyDescent="0.2">
      <c r="B160" s="170"/>
      <c r="C160" s="170"/>
      <c r="D160" s="170"/>
      <c r="E160" s="170"/>
      <c r="F160" s="170"/>
      <c r="G160" s="170"/>
      <c r="H160" s="170"/>
      <c r="I160" s="170"/>
      <c r="J160" s="170"/>
      <c r="K160" s="170"/>
      <c r="L160" s="170"/>
      <c r="M160" s="170"/>
      <c r="N160" s="170"/>
      <c r="O160" s="170"/>
      <c r="P160" s="170"/>
    </row>
    <row r="161" spans="1:17" ht="15.75" hidden="1" x14ac:dyDescent="0.25">
      <c r="A161" s="708" t="s">
        <v>97</v>
      </c>
      <c r="B161" s="709"/>
      <c r="C161" s="709"/>
      <c r="D161" s="709"/>
      <c r="E161" s="709"/>
      <c r="F161" s="709"/>
      <c r="G161" s="709"/>
      <c r="H161" s="709"/>
      <c r="I161" s="709"/>
      <c r="J161" s="709"/>
      <c r="K161" s="709"/>
      <c r="L161" s="709"/>
      <c r="M161" s="709"/>
      <c r="N161" s="709"/>
      <c r="O161" s="709"/>
      <c r="P161" s="709"/>
    </row>
    <row r="162" spans="1:17" ht="9.75" hidden="1" customHeight="1" x14ac:dyDescent="0.2">
      <c r="A162" s="710" t="s">
        <v>71</v>
      </c>
      <c r="B162" s="711"/>
      <c r="C162" s="711"/>
      <c r="D162" s="711"/>
      <c r="E162" s="711"/>
      <c r="F162" s="711"/>
      <c r="G162" s="711"/>
      <c r="H162" s="711"/>
      <c r="I162" s="711"/>
      <c r="J162" s="711"/>
      <c r="K162" s="711"/>
      <c r="L162" s="711"/>
      <c r="M162" s="711"/>
      <c r="N162" s="711"/>
      <c r="O162" s="711"/>
      <c r="P162" s="711"/>
    </row>
    <row r="163" spans="1:17" ht="14.25" hidden="1" customHeight="1" x14ac:dyDescent="0.25">
      <c r="A163" s="712" t="s">
        <v>552</v>
      </c>
      <c r="B163" s="712"/>
      <c r="C163" s="712"/>
      <c r="D163" s="712"/>
      <c r="E163" s="712"/>
      <c r="F163" s="712"/>
      <c r="G163" s="712"/>
      <c r="H163" s="712"/>
      <c r="I163" s="712"/>
      <c r="J163" s="712"/>
      <c r="K163" s="712"/>
      <c r="L163" s="712"/>
      <c r="M163" s="712"/>
      <c r="N163" s="712"/>
      <c r="O163" s="712"/>
      <c r="P163" s="712"/>
    </row>
    <row r="164" spans="1:17" ht="34.5" hidden="1" customHeight="1" thickBot="1" x14ac:dyDescent="0.25">
      <c r="A164" s="714" t="s">
        <v>72</v>
      </c>
      <c r="B164" s="715" t="s">
        <v>73</v>
      </c>
      <c r="C164" s="715"/>
      <c r="D164" s="715"/>
      <c r="E164" s="740" t="s">
        <v>100</v>
      </c>
      <c r="F164" s="740"/>
      <c r="G164" s="741" t="s">
        <v>74</v>
      </c>
      <c r="H164" s="741"/>
      <c r="I164" s="741"/>
      <c r="J164" s="741"/>
      <c r="K164" s="741"/>
      <c r="L164" s="741"/>
      <c r="M164" s="740" t="s">
        <v>99</v>
      </c>
      <c r="N164" s="740"/>
      <c r="O164" s="740" t="s">
        <v>75</v>
      </c>
      <c r="P164" s="742"/>
      <c r="Q164" s="239"/>
    </row>
    <row r="165" spans="1:17" ht="13.5" hidden="1" thickBot="1" x14ac:dyDescent="0.25">
      <c r="A165" s="714"/>
      <c r="B165" s="715"/>
      <c r="C165" s="715"/>
      <c r="D165" s="715"/>
      <c r="E165" s="743" t="s">
        <v>76</v>
      </c>
      <c r="F165" s="743" t="s">
        <v>77</v>
      </c>
      <c r="G165" s="743" t="s">
        <v>76</v>
      </c>
      <c r="H165" s="743" t="s">
        <v>77</v>
      </c>
      <c r="I165" s="744" t="s">
        <v>78</v>
      </c>
      <c r="J165" s="744"/>
      <c r="K165" s="744"/>
      <c r="L165" s="744"/>
      <c r="M165" s="743" t="s">
        <v>76</v>
      </c>
      <c r="N165" s="745" t="s">
        <v>77</v>
      </c>
      <c r="O165" s="743" t="s">
        <v>76</v>
      </c>
      <c r="P165" s="746" t="s">
        <v>77</v>
      </c>
      <c r="Q165" s="239"/>
    </row>
    <row r="166" spans="1:17" ht="13.5" hidden="1" thickBot="1" x14ac:dyDescent="0.25">
      <c r="A166" s="714"/>
      <c r="B166" s="715"/>
      <c r="C166" s="715"/>
      <c r="D166" s="715"/>
      <c r="E166" s="743"/>
      <c r="F166" s="743"/>
      <c r="G166" s="743"/>
      <c r="H166" s="743"/>
      <c r="I166" s="748" t="s">
        <v>79</v>
      </c>
      <c r="J166" s="749" t="s">
        <v>80</v>
      </c>
      <c r="K166" s="749"/>
      <c r="L166" s="749"/>
      <c r="M166" s="743"/>
      <c r="N166" s="745"/>
      <c r="O166" s="743"/>
      <c r="P166" s="747"/>
      <c r="Q166" s="239"/>
    </row>
    <row r="167" spans="1:17" ht="53.25" hidden="1" customHeight="1" thickBot="1" x14ac:dyDescent="0.25">
      <c r="A167" s="714"/>
      <c r="B167" s="715"/>
      <c r="C167" s="715"/>
      <c r="D167" s="715"/>
      <c r="E167" s="743"/>
      <c r="F167" s="743"/>
      <c r="G167" s="743"/>
      <c r="H167" s="743"/>
      <c r="I167" s="748"/>
      <c r="J167" s="20" t="s">
        <v>466</v>
      </c>
      <c r="K167" s="20" t="s">
        <v>81</v>
      </c>
      <c r="L167" s="21" t="s">
        <v>82</v>
      </c>
      <c r="M167" s="743"/>
      <c r="N167" s="745"/>
      <c r="O167" s="743"/>
      <c r="P167" s="746"/>
      <c r="Q167" s="239"/>
    </row>
    <row r="168" spans="1:17" hidden="1" x14ac:dyDescent="0.2">
      <c r="A168" s="739"/>
      <c r="B168" s="715">
        <v>1</v>
      </c>
      <c r="C168" s="715"/>
      <c r="D168" s="715"/>
      <c r="E168" s="155">
        <v>2</v>
      </c>
      <c r="F168" s="155">
        <v>3</v>
      </c>
      <c r="G168" s="155">
        <v>4</v>
      </c>
      <c r="H168" s="155">
        <v>5</v>
      </c>
      <c r="I168" s="155">
        <v>6</v>
      </c>
      <c r="J168" s="155">
        <v>7</v>
      </c>
      <c r="K168" s="155">
        <v>8</v>
      </c>
      <c r="L168" s="155">
        <v>9</v>
      </c>
      <c r="M168" s="155">
        <v>10</v>
      </c>
      <c r="N168" s="155">
        <v>11</v>
      </c>
      <c r="O168" s="155">
        <v>12</v>
      </c>
      <c r="P168" s="238">
        <v>13</v>
      </c>
      <c r="Q168" s="239"/>
    </row>
    <row r="169" spans="1:17" ht="15.75" hidden="1" customHeight="1" thickBot="1" x14ac:dyDescent="0.25">
      <c r="A169" s="173">
        <v>1</v>
      </c>
      <c r="B169" s="727" t="s">
        <v>83</v>
      </c>
      <c r="C169" s="729" t="s">
        <v>84</v>
      </c>
      <c r="D169" s="174" t="s">
        <v>85</v>
      </c>
      <c r="E169" s="156" t="s">
        <v>164</v>
      </c>
      <c r="F169" s="156" t="s">
        <v>164</v>
      </c>
      <c r="G169" s="156" t="s">
        <v>164</v>
      </c>
      <c r="H169" s="156" t="s">
        <v>164</v>
      </c>
      <c r="I169" s="156" t="s">
        <v>164</v>
      </c>
      <c r="J169" s="156" t="s">
        <v>164</v>
      </c>
      <c r="K169" s="156" t="s">
        <v>164</v>
      </c>
      <c r="L169" s="156" t="s">
        <v>164</v>
      </c>
      <c r="M169" s="156" t="s">
        <v>164</v>
      </c>
      <c r="N169" s="156" t="s">
        <v>164</v>
      </c>
      <c r="O169" s="156" t="s">
        <v>164</v>
      </c>
      <c r="P169" s="156" t="s">
        <v>164</v>
      </c>
      <c r="Q169" s="239"/>
    </row>
    <row r="170" spans="1:17" ht="15.75" hidden="1" customHeight="1" thickBot="1" x14ac:dyDescent="0.25">
      <c r="A170" s="23">
        <v>2</v>
      </c>
      <c r="B170" s="728"/>
      <c r="C170" s="730"/>
      <c r="D170" s="175" t="s">
        <v>86</v>
      </c>
      <c r="E170" s="156" t="s">
        <v>164</v>
      </c>
      <c r="F170" s="156" t="s">
        <v>164</v>
      </c>
      <c r="G170" s="156" t="s">
        <v>164</v>
      </c>
      <c r="H170" s="156" t="s">
        <v>164</v>
      </c>
      <c r="I170" s="156" t="s">
        <v>164</v>
      </c>
      <c r="J170" s="156" t="s">
        <v>164</v>
      </c>
      <c r="K170" s="156" t="s">
        <v>164</v>
      </c>
      <c r="L170" s="156" t="s">
        <v>164</v>
      </c>
      <c r="M170" s="156" t="s">
        <v>164</v>
      </c>
      <c r="N170" s="156" t="s">
        <v>164</v>
      </c>
      <c r="O170" s="156" t="s">
        <v>164</v>
      </c>
      <c r="P170" s="156" t="s">
        <v>164</v>
      </c>
      <c r="Q170" s="239"/>
    </row>
    <row r="171" spans="1:17" ht="15.75" hidden="1" customHeight="1" thickBot="1" x14ac:dyDescent="0.25">
      <c r="A171" s="23">
        <v>3</v>
      </c>
      <c r="B171" s="728"/>
      <c r="C171" s="731" t="s">
        <v>87</v>
      </c>
      <c r="D171" s="176" t="s">
        <v>85</v>
      </c>
      <c r="E171" s="156" t="s">
        <v>164</v>
      </c>
      <c r="F171" s="156" t="s">
        <v>164</v>
      </c>
      <c r="G171" s="156" t="s">
        <v>164</v>
      </c>
      <c r="H171" s="156" t="s">
        <v>164</v>
      </c>
      <c r="I171" s="156" t="s">
        <v>164</v>
      </c>
      <c r="J171" s="156" t="s">
        <v>164</v>
      </c>
      <c r="K171" s="156" t="s">
        <v>164</v>
      </c>
      <c r="L171" s="156" t="s">
        <v>164</v>
      </c>
      <c r="M171" s="156" t="s">
        <v>164</v>
      </c>
      <c r="N171" s="156" t="s">
        <v>164</v>
      </c>
      <c r="O171" s="156" t="s">
        <v>164</v>
      </c>
      <c r="P171" s="156" t="s">
        <v>164</v>
      </c>
      <c r="Q171" s="239"/>
    </row>
    <row r="172" spans="1:17" ht="15.75" hidden="1" customHeight="1" x14ac:dyDescent="0.2">
      <c r="A172" s="23">
        <v>4</v>
      </c>
      <c r="B172" s="728"/>
      <c r="C172" s="731"/>
      <c r="D172" s="176" t="s">
        <v>86</v>
      </c>
      <c r="E172" s="156" t="s">
        <v>164</v>
      </c>
      <c r="F172" s="156" t="s">
        <v>164</v>
      </c>
      <c r="G172" s="156" t="s">
        <v>164</v>
      </c>
      <c r="H172" s="156" t="s">
        <v>164</v>
      </c>
      <c r="I172" s="156" t="s">
        <v>164</v>
      </c>
      <c r="J172" s="156" t="s">
        <v>164</v>
      </c>
      <c r="K172" s="156" t="s">
        <v>164</v>
      </c>
      <c r="L172" s="156" t="s">
        <v>164</v>
      </c>
      <c r="M172" s="156" t="s">
        <v>164</v>
      </c>
      <c r="N172" s="156" t="s">
        <v>164</v>
      </c>
      <c r="O172" s="156" t="s">
        <v>164</v>
      </c>
      <c r="P172" s="156" t="s">
        <v>164</v>
      </c>
      <c r="Q172" s="239"/>
    </row>
    <row r="173" spans="1:17" ht="15.75" hidden="1" customHeight="1" x14ac:dyDescent="0.2">
      <c r="A173" s="23">
        <v>5</v>
      </c>
      <c r="B173" s="732" t="s">
        <v>88</v>
      </c>
      <c r="C173" s="271" t="s">
        <v>84</v>
      </c>
      <c r="D173" s="154" t="s">
        <v>86</v>
      </c>
      <c r="E173" s="156" t="s">
        <v>164</v>
      </c>
      <c r="F173" s="156" t="s">
        <v>164</v>
      </c>
      <c r="G173" s="156" t="s">
        <v>164</v>
      </c>
      <c r="H173" s="156" t="s">
        <v>164</v>
      </c>
      <c r="I173" s="156" t="s">
        <v>164</v>
      </c>
      <c r="J173" s="156" t="s">
        <v>164</v>
      </c>
      <c r="K173" s="156" t="s">
        <v>164</v>
      </c>
      <c r="L173" s="156" t="s">
        <v>164</v>
      </c>
      <c r="M173" s="156" t="s">
        <v>164</v>
      </c>
      <c r="N173" s="156" t="s">
        <v>164</v>
      </c>
      <c r="O173" s="156" t="s">
        <v>164</v>
      </c>
      <c r="P173" s="156" t="s">
        <v>164</v>
      </c>
      <c r="Q173" s="239"/>
    </row>
    <row r="174" spans="1:17" ht="15.75" hidden="1" customHeight="1" x14ac:dyDescent="0.2">
      <c r="A174" s="23">
        <v>6</v>
      </c>
      <c r="B174" s="732"/>
      <c r="C174" s="271" t="s">
        <v>87</v>
      </c>
      <c r="D174" s="154" t="s">
        <v>86</v>
      </c>
      <c r="E174" s="156" t="s">
        <v>164</v>
      </c>
      <c r="F174" s="156" t="s">
        <v>164</v>
      </c>
      <c r="G174" s="156" t="s">
        <v>164</v>
      </c>
      <c r="H174" s="156" t="s">
        <v>164</v>
      </c>
      <c r="I174" s="156" t="s">
        <v>164</v>
      </c>
      <c r="J174" s="156" t="s">
        <v>164</v>
      </c>
      <c r="K174" s="156" t="s">
        <v>164</v>
      </c>
      <c r="L174" s="156" t="s">
        <v>164</v>
      </c>
      <c r="M174" s="156" t="s">
        <v>164</v>
      </c>
      <c r="N174" s="156" t="s">
        <v>164</v>
      </c>
      <c r="O174" s="156" t="s">
        <v>164</v>
      </c>
      <c r="P174" s="156" t="s">
        <v>164</v>
      </c>
      <c r="Q174" s="239"/>
    </row>
    <row r="175" spans="1:17" ht="15.75" hidden="1" customHeight="1" x14ac:dyDescent="0.2">
      <c r="A175" s="24">
        <v>7</v>
      </c>
      <c r="B175" s="725" t="s">
        <v>89</v>
      </c>
      <c r="C175" s="28" t="s">
        <v>84</v>
      </c>
      <c r="D175" s="154" t="s">
        <v>86</v>
      </c>
      <c r="E175" s="156" t="s">
        <v>164</v>
      </c>
      <c r="F175" s="156" t="s">
        <v>164</v>
      </c>
      <c r="G175" s="156" t="s">
        <v>164</v>
      </c>
      <c r="H175" s="156" t="s">
        <v>164</v>
      </c>
      <c r="I175" s="156" t="s">
        <v>164</v>
      </c>
      <c r="J175" s="156" t="s">
        <v>164</v>
      </c>
      <c r="K175" s="156" t="s">
        <v>164</v>
      </c>
      <c r="L175" s="156" t="s">
        <v>164</v>
      </c>
      <c r="M175" s="156" t="s">
        <v>164</v>
      </c>
      <c r="N175" s="156" t="s">
        <v>164</v>
      </c>
      <c r="O175" s="156" t="s">
        <v>164</v>
      </c>
      <c r="P175" s="156" t="s">
        <v>164</v>
      </c>
      <c r="Q175" s="239"/>
    </row>
    <row r="176" spans="1:17" ht="15.75" hidden="1" customHeight="1" x14ac:dyDescent="0.2">
      <c r="A176" s="24">
        <v>8</v>
      </c>
      <c r="B176" s="725"/>
      <c r="C176" s="28" t="s">
        <v>87</v>
      </c>
      <c r="D176" s="154" t="s">
        <v>86</v>
      </c>
      <c r="E176" s="156" t="s">
        <v>164</v>
      </c>
      <c r="F176" s="156" t="s">
        <v>164</v>
      </c>
      <c r="G176" s="156" t="s">
        <v>164</v>
      </c>
      <c r="H176" s="156" t="s">
        <v>164</v>
      </c>
      <c r="I176" s="156" t="s">
        <v>164</v>
      </c>
      <c r="J176" s="156" t="s">
        <v>164</v>
      </c>
      <c r="K176" s="156" t="s">
        <v>164</v>
      </c>
      <c r="L176" s="156" t="s">
        <v>164</v>
      </c>
      <c r="M176" s="156" t="s">
        <v>164</v>
      </c>
      <c r="N176" s="156" t="s">
        <v>164</v>
      </c>
      <c r="O176" s="156" t="s">
        <v>164</v>
      </c>
      <c r="P176" s="156" t="s">
        <v>164</v>
      </c>
      <c r="Q176" s="239"/>
    </row>
    <row r="177" spans="1:17" ht="24" hidden="1" customHeight="1" x14ac:dyDescent="0.2">
      <c r="A177" s="25">
        <v>9</v>
      </c>
      <c r="B177" s="725" t="s">
        <v>174</v>
      </c>
      <c r="C177" s="733" t="s">
        <v>90</v>
      </c>
      <c r="D177" s="734"/>
      <c r="E177" s="156" t="s">
        <v>164</v>
      </c>
      <c r="F177" s="156" t="s">
        <v>164</v>
      </c>
      <c r="G177" s="156" t="s">
        <v>164</v>
      </c>
      <c r="H177" s="156" t="s">
        <v>164</v>
      </c>
      <c r="I177" s="156" t="s">
        <v>164</v>
      </c>
      <c r="J177" s="156" t="s">
        <v>164</v>
      </c>
      <c r="K177" s="156" t="s">
        <v>164</v>
      </c>
      <c r="L177" s="156" t="s">
        <v>164</v>
      </c>
      <c r="M177" s="156" t="s">
        <v>164</v>
      </c>
      <c r="N177" s="156" t="s">
        <v>164</v>
      </c>
      <c r="O177" s="156" t="s">
        <v>164</v>
      </c>
      <c r="P177" s="156" t="s">
        <v>164</v>
      </c>
      <c r="Q177" s="239"/>
    </row>
    <row r="178" spans="1:17" ht="20.25" hidden="1" customHeight="1" x14ac:dyDescent="0.2">
      <c r="A178" s="24">
        <v>10</v>
      </c>
      <c r="B178" s="725"/>
      <c r="C178" s="735" t="s">
        <v>91</v>
      </c>
      <c r="D178" s="736"/>
      <c r="E178" s="156" t="s">
        <v>164</v>
      </c>
      <c r="F178" s="156" t="s">
        <v>164</v>
      </c>
      <c r="G178" s="156" t="s">
        <v>164</v>
      </c>
      <c r="H178" s="156" t="s">
        <v>164</v>
      </c>
      <c r="I178" s="156" t="s">
        <v>164</v>
      </c>
      <c r="J178" s="156" t="s">
        <v>164</v>
      </c>
      <c r="K178" s="156" t="s">
        <v>164</v>
      </c>
      <c r="L178" s="156" t="s">
        <v>164</v>
      </c>
      <c r="M178" s="156" t="s">
        <v>164</v>
      </c>
      <c r="N178" s="156" t="s">
        <v>164</v>
      </c>
      <c r="O178" s="156" t="s">
        <v>164</v>
      </c>
      <c r="P178" s="156" t="s">
        <v>164</v>
      </c>
      <c r="Q178" s="239"/>
    </row>
    <row r="179" spans="1:17" ht="27" hidden="1" customHeight="1" x14ac:dyDescent="0.2">
      <c r="A179" s="24">
        <v>11</v>
      </c>
      <c r="B179" s="725"/>
      <c r="C179" s="735" t="s">
        <v>92</v>
      </c>
      <c r="D179" s="736"/>
      <c r="E179" s="156" t="s">
        <v>164</v>
      </c>
      <c r="F179" s="156" t="s">
        <v>164</v>
      </c>
      <c r="G179" s="156" t="s">
        <v>164</v>
      </c>
      <c r="H179" s="156" t="s">
        <v>164</v>
      </c>
      <c r="I179" s="156" t="s">
        <v>164</v>
      </c>
      <c r="J179" s="156" t="s">
        <v>164</v>
      </c>
      <c r="K179" s="156" t="s">
        <v>164</v>
      </c>
      <c r="L179" s="156" t="s">
        <v>164</v>
      </c>
      <c r="M179" s="156" t="s">
        <v>164</v>
      </c>
      <c r="N179" s="156" t="s">
        <v>164</v>
      </c>
      <c r="O179" s="156" t="s">
        <v>164</v>
      </c>
      <c r="P179" s="156" t="s">
        <v>164</v>
      </c>
      <c r="Q179" s="239"/>
    </row>
    <row r="180" spans="1:17" ht="21.75" hidden="1" customHeight="1" x14ac:dyDescent="0.2">
      <c r="A180" s="24">
        <v>12</v>
      </c>
      <c r="B180" s="725"/>
      <c r="C180" s="735" t="s">
        <v>93</v>
      </c>
      <c r="D180" s="736"/>
      <c r="E180" s="156" t="s">
        <v>164</v>
      </c>
      <c r="F180" s="156" t="s">
        <v>164</v>
      </c>
      <c r="G180" s="156" t="s">
        <v>164</v>
      </c>
      <c r="H180" s="156" t="s">
        <v>164</v>
      </c>
      <c r="I180" s="156" t="s">
        <v>164</v>
      </c>
      <c r="J180" s="156" t="s">
        <v>164</v>
      </c>
      <c r="K180" s="156" t="s">
        <v>164</v>
      </c>
      <c r="L180" s="156" t="s">
        <v>164</v>
      </c>
      <c r="M180" s="156" t="s">
        <v>164</v>
      </c>
      <c r="N180" s="156" t="s">
        <v>164</v>
      </c>
      <c r="O180" s="156" t="s">
        <v>164</v>
      </c>
      <c r="P180" s="156" t="s">
        <v>164</v>
      </c>
      <c r="Q180" s="239"/>
    </row>
    <row r="181" spans="1:17" ht="34.5" hidden="1" customHeight="1" x14ac:dyDescent="0.2">
      <c r="A181" s="24">
        <v>13</v>
      </c>
      <c r="B181" s="725"/>
      <c r="C181" s="735" t="s">
        <v>94</v>
      </c>
      <c r="D181" s="736"/>
      <c r="E181" s="156" t="s">
        <v>164</v>
      </c>
      <c r="F181" s="156" t="s">
        <v>164</v>
      </c>
      <c r="G181" s="156" t="s">
        <v>164</v>
      </c>
      <c r="H181" s="156" t="s">
        <v>164</v>
      </c>
      <c r="I181" s="156" t="s">
        <v>164</v>
      </c>
      <c r="J181" s="156" t="s">
        <v>164</v>
      </c>
      <c r="K181" s="156" t="s">
        <v>164</v>
      </c>
      <c r="L181" s="156" t="s">
        <v>164</v>
      </c>
      <c r="M181" s="156" t="s">
        <v>164</v>
      </c>
      <c r="N181" s="156" t="s">
        <v>164</v>
      </c>
      <c r="O181" s="156" t="s">
        <v>164</v>
      </c>
      <c r="P181" s="156" t="s">
        <v>164</v>
      </c>
      <c r="Q181" s="239"/>
    </row>
    <row r="182" spans="1:17" ht="35.25" hidden="1" customHeight="1" x14ac:dyDescent="0.2">
      <c r="A182" s="24">
        <v>14</v>
      </c>
      <c r="B182" s="725"/>
      <c r="C182" s="737" t="s">
        <v>95</v>
      </c>
      <c r="D182" s="738"/>
      <c r="E182" s="156" t="s">
        <v>164</v>
      </c>
      <c r="F182" s="156" t="s">
        <v>164</v>
      </c>
      <c r="G182" s="156" t="s">
        <v>164</v>
      </c>
      <c r="H182" s="156" t="s">
        <v>164</v>
      </c>
      <c r="I182" s="156" t="s">
        <v>164</v>
      </c>
      <c r="J182" s="156" t="s">
        <v>164</v>
      </c>
      <c r="K182" s="156" t="s">
        <v>164</v>
      </c>
      <c r="L182" s="156" t="s">
        <v>164</v>
      </c>
      <c r="M182" s="156" t="s">
        <v>164</v>
      </c>
      <c r="N182" s="156" t="s">
        <v>164</v>
      </c>
      <c r="O182" s="156" t="s">
        <v>164</v>
      </c>
      <c r="P182" s="156" t="s">
        <v>164</v>
      </c>
      <c r="Q182" s="239"/>
    </row>
    <row r="183" spans="1:17" ht="17.25" hidden="1" customHeight="1" x14ac:dyDescent="0.2">
      <c r="A183" s="24">
        <v>15</v>
      </c>
      <c r="B183" s="725" t="s">
        <v>96</v>
      </c>
      <c r="C183" s="725"/>
      <c r="D183" s="726"/>
      <c r="E183" s="156">
        <f t="shared" ref="E183:P183" si="4">SUM(E169:E182)</f>
        <v>0</v>
      </c>
      <c r="F183" s="156">
        <f t="shared" si="4"/>
        <v>0</v>
      </c>
      <c r="G183" s="156">
        <f t="shared" si="4"/>
        <v>0</v>
      </c>
      <c r="H183" s="156">
        <f t="shared" si="4"/>
        <v>0</v>
      </c>
      <c r="I183" s="156">
        <f t="shared" si="4"/>
        <v>0</v>
      </c>
      <c r="J183" s="156">
        <f t="shared" si="4"/>
        <v>0</v>
      </c>
      <c r="K183" s="156">
        <f t="shared" si="4"/>
        <v>0</v>
      </c>
      <c r="L183" s="156">
        <f t="shared" si="4"/>
        <v>0</v>
      </c>
      <c r="M183" s="156">
        <f t="shared" si="4"/>
        <v>0</v>
      </c>
      <c r="N183" s="156">
        <f t="shared" si="4"/>
        <v>0</v>
      </c>
      <c r="O183" s="156">
        <f t="shared" si="4"/>
        <v>0</v>
      </c>
      <c r="P183" s="156">
        <f t="shared" si="4"/>
        <v>0</v>
      </c>
      <c r="Q183" s="239"/>
    </row>
    <row r="184" spans="1:17" hidden="1" x14ac:dyDescent="0.2"/>
    <row r="185" spans="1:17" hidden="1" x14ac:dyDescent="0.2"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70" t="s">
        <v>175</v>
      </c>
    </row>
    <row r="186" spans="1:17" hidden="1" x14ac:dyDescent="0.2"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2" t="s">
        <v>15</v>
      </c>
    </row>
    <row r="187" spans="1:17" hidden="1" x14ac:dyDescent="0.2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70" t="s">
        <v>69</v>
      </c>
    </row>
    <row r="188" spans="1:17" ht="18.75" hidden="1" x14ac:dyDescent="0.3">
      <c r="A188" s="705" t="s">
        <v>379</v>
      </c>
      <c r="B188" s="705"/>
      <c r="C188" s="705"/>
      <c r="D188" s="705"/>
      <c r="E188" s="705"/>
      <c r="F188" s="705"/>
      <c r="G188" s="705"/>
      <c r="H188" s="705"/>
      <c r="I188" s="705"/>
      <c r="J188" s="705"/>
      <c r="K188" s="705"/>
      <c r="L188" s="705"/>
      <c r="M188" s="705"/>
      <c r="N188" s="705"/>
      <c r="O188" s="705"/>
      <c r="P188" s="705"/>
    </row>
    <row r="189" spans="1:17" ht="19.5" hidden="1" x14ac:dyDescent="0.35">
      <c r="A189" s="705" t="s">
        <v>380</v>
      </c>
      <c r="B189" s="705"/>
      <c r="C189" s="705"/>
      <c r="D189" s="705"/>
      <c r="E189" s="705"/>
      <c r="F189" s="705"/>
      <c r="G189" s="705"/>
      <c r="H189" s="705"/>
      <c r="I189" s="705"/>
      <c r="J189" s="705"/>
      <c r="K189" s="705"/>
      <c r="L189" s="705"/>
      <c r="M189" s="705"/>
      <c r="N189" s="705"/>
      <c r="O189" s="705"/>
      <c r="P189" s="705"/>
    </row>
    <row r="190" spans="1:17" ht="12" hidden="1" customHeight="1" x14ac:dyDescent="0.25">
      <c r="A190" s="169"/>
      <c r="B190" s="50"/>
      <c r="C190" s="50"/>
      <c r="D190" s="50"/>
      <c r="E190" s="50"/>
      <c r="F190" s="50"/>
      <c r="G190" s="50"/>
      <c r="H190" s="171"/>
      <c r="I190" s="171"/>
      <c r="J190" s="172" t="s">
        <v>13</v>
      </c>
      <c r="K190" s="171"/>
      <c r="L190" s="171"/>
      <c r="M190" s="171"/>
      <c r="N190" s="171"/>
      <c r="O190" s="50"/>
      <c r="P190" s="50"/>
    </row>
    <row r="191" spans="1:17" ht="8.25" hidden="1" customHeight="1" x14ac:dyDescent="0.2">
      <c r="B191" s="170"/>
      <c r="C191" s="170"/>
      <c r="D191" s="170"/>
      <c r="E191" s="170"/>
      <c r="F191" s="170"/>
      <c r="G191" s="170"/>
      <c r="H191" s="170"/>
      <c r="I191" s="170"/>
      <c r="J191" s="170"/>
      <c r="K191" s="170"/>
      <c r="L191" s="170"/>
      <c r="M191" s="170"/>
      <c r="N191" s="170"/>
      <c r="O191" s="170"/>
      <c r="P191" s="170"/>
    </row>
    <row r="192" spans="1:17" ht="15.75" hidden="1" x14ac:dyDescent="0.25">
      <c r="A192" s="708" t="s">
        <v>97</v>
      </c>
      <c r="B192" s="709"/>
      <c r="C192" s="709"/>
      <c r="D192" s="709"/>
      <c r="E192" s="709"/>
      <c r="F192" s="709"/>
      <c r="G192" s="709"/>
      <c r="H192" s="709"/>
      <c r="I192" s="709"/>
      <c r="J192" s="709"/>
      <c r="K192" s="709"/>
      <c r="L192" s="709"/>
      <c r="M192" s="709"/>
      <c r="N192" s="709"/>
      <c r="O192" s="709"/>
      <c r="P192" s="709"/>
    </row>
    <row r="193" spans="1:17" ht="9.75" hidden="1" customHeight="1" x14ac:dyDescent="0.2">
      <c r="A193" s="710" t="s">
        <v>71</v>
      </c>
      <c r="B193" s="711"/>
      <c r="C193" s="711"/>
      <c r="D193" s="711"/>
      <c r="E193" s="711"/>
      <c r="F193" s="711"/>
      <c r="G193" s="711"/>
      <c r="H193" s="711"/>
      <c r="I193" s="711"/>
      <c r="J193" s="711"/>
      <c r="K193" s="711"/>
      <c r="L193" s="711"/>
      <c r="M193" s="711"/>
      <c r="N193" s="711"/>
      <c r="O193" s="711"/>
      <c r="P193" s="711"/>
    </row>
    <row r="194" spans="1:17" ht="14.25" hidden="1" customHeight="1" x14ac:dyDescent="0.25">
      <c r="A194" s="712" t="s">
        <v>553</v>
      </c>
      <c r="B194" s="712"/>
      <c r="C194" s="712"/>
      <c r="D194" s="712"/>
      <c r="E194" s="712"/>
      <c r="F194" s="712"/>
      <c r="G194" s="712"/>
      <c r="H194" s="712"/>
      <c r="I194" s="712"/>
      <c r="J194" s="712"/>
      <c r="K194" s="712"/>
      <c r="L194" s="712"/>
      <c r="M194" s="712"/>
      <c r="N194" s="712"/>
      <c r="O194" s="712"/>
      <c r="P194" s="712"/>
    </row>
    <row r="195" spans="1:17" ht="34.5" hidden="1" customHeight="1" thickBot="1" x14ac:dyDescent="0.25">
      <c r="A195" s="714" t="s">
        <v>72</v>
      </c>
      <c r="B195" s="715" t="s">
        <v>73</v>
      </c>
      <c r="C195" s="715"/>
      <c r="D195" s="715"/>
      <c r="E195" s="740" t="s">
        <v>100</v>
      </c>
      <c r="F195" s="740"/>
      <c r="G195" s="741" t="s">
        <v>74</v>
      </c>
      <c r="H195" s="741"/>
      <c r="I195" s="741"/>
      <c r="J195" s="741"/>
      <c r="K195" s="741"/>
      <c r="L195" s="741"/>
      <c r="M195" s="740" t="s">
        <v>99</v>
      </c>
      <c r="N195" s="740"/>
      <c r="O195" s="740" t="s">
        <v>75</v>
      </c>
      <c r="P195" s="742"/>
      <c r="Q195" s="239"/>
    </row>
    <row r="196" spans="1:17" ht="13.5" hidden="1" thickBot="1" x14ac:dyDescent="0.25">
      <c r="A196" s="714"/>
      <c r="B196" s="715"/>
      <c r="C196" s="715"/>
      <c r="D196" s="715"/>
      <c r="E196" s="743" t="s">
        <v>76</v>
      </c>
      <c r="F196" s="743" t="s">
        <v>77</v>
      </c>
      <c r="G196" s="743" t="s">
        <v>76</v>
      </c>
      <c r="H196" s="743" t="s">
        <v>77</v>
      </c>
      <c r="I196" s="744" t="s">
        <v>78</v>
      </c>
      <c r="J196" s="744"/>
      <c r="K196" s="744"/>
      <c r="L196" s="744"/>
      <c r="M196" s="743" t="s">
        <v>76</v>
      </c>
      <c r="N196" s="745" t="s">
        <v>77</v>
      </c>
      <c r="O196" s="743" t="s">
        <v>76</v>
      </c>
      <c r="P196" s="746" t="s">
        <v>77</v>
      </c>
      <c r="Q196" s="239"/>
    </row>
    <row r="197" spans="1:17" ht="13.5" hidden="1" thickBot="1" x14ac:dyDescent="0.25">
      <c r="A197" s="714"/>
      <c r="B197" s="715"/>
      <c r="C197" s="715"/>
      <c r="D197" s="715"/>
      <c r="E197" s="743"/>
      <c r="F197" s="743"/>
      <c r="G197" s="743"/>
      <c r="H197" s="743"/>
      <c r="I197" s="748" t="s">
        <v>79</v>
      </c>
      <c r="J197" s="749" t="s">
        <v>80</v>
      </c>
      <c r="K197" s="749"/>
      <c r="L197" s="749"/>
      <c r="M197" s="743"/>
      <c r="N197" s="745"/>
      <c r="O197" s="743"/>
      <c r="P197" s="747"/>
      <c r="Q197" s="239"/>
    </row>
    <row r="198" spans="1:17" ht="53.25" hidden="1" customHeight="1" thickBot="1" x14ac:dyDescent="0.25">
      <c r="A198" s="714"/>
      <c r="B198" s="715"/>
      <c r="C198" s="715"/>
      <c r="D198" s="715"/>
      <c r="E198" s="743"/>
      <c r="F198" s="743"/>
      <c r="G198" s="743"/>
      <c r="H198" s="743"/>
      <c r="I198" s="748"/>
      <c r="J198" s="20" t="s">
        <v>466</v>
      </c>
      <c r="K198" s="20" t="s">
        <v>81</v>
      </c>
      <c r="L198" s="21" t="s">
        <v>82</v>
      </c>
      <c r="M198" s="743"/>
      <c r="N198" s="745"/>
      <c r="O198" s="743"/>
      <c r="P198" s="746"/>
      <c r="Q198" s="239"/>
    </row>
    <row r="199" spans="1:17" hidden="1" x14ac:dyDescent="0.2">
      <c r="A199" s="739"/>
      <c r="B199" s="715">
        <v>1</v>
      </c>
      <c r="C199" s="715"/>
      <c r="D199" s="715"/>
      <c r="E199" s="155">
        <v>2</v>
      </c>
      <c r="F199" s="155">
        <v>3</v>
      </c>
      <c r="G199" s="155">
        <v>4</v>
      </c>
      <c r="H199" s="155">
        <v>5</v>
      </c>
      <c r="I199" s="155">
        <v>6</v>
      </c>
      <c r="J199" s="155">
        <v>7</v>
      </c>
      <c r="K199" s="155">
        <v>8</v>
      </c>
      <c r="L199" s="155">
        <v>9</v>
      </c>
      <c r="M199" s="155">
        <v>10</v>
      </c>
      <c r="N199" s="155">
        <v>11</v>
      </c>
      <c r="O199" s="155">
        <v>12</v>
      </c>
      <c r="P199" s="238">
        <v>13</v>
      </c>
      <c r="Q199" s="239"/>
    </row>
    <row r="200" spans="1:17" ht="15.75" hidden="1" customHeight="1" thickBot="1" x14ac:dyDescent="0.25">
      <c r="A200" s="173">
        <v>1</v>
      </c>
      <c r="B200" s="727" t="s">
        <v>83</v>
      </c>
      <c r="C200" s="729" t="s">
        <v>84</v>
      </c>
      <c r="D200" s="174" t="s">
        <v>85</v>
      </c>
      <c r="E200" s="156" t="s">
        <v>164</v>
      </c>
      <c r="F200" s="156" t="s">
        <v>164</v>
      </c>
      <c r="G200" s="156" t="s">
        <v>164</v>
      </c>
      <c r="H200" s="156" t="s">
        <v>164</v>
      </c>
      <c r="I200" s="156" t="s">
        <v>164</v>
      </c>
      <c r="J200" s="156" t="s">
        <v>164</v>
      </c>
      <c r="K200" s="156" t="s">
        <v>164</v>
      </c>
      <c r="L200" s="156" t="s">
        <v>164</v>
      </c>
      <c r="M200" s="156" t="s">
        <v>164</v>
      </c>
      <c r="N200" s="156" t="s">
        <v>164</v>
      </c>
      <c r="O200" s="156" t="s">
        <v>164</v>
      </c>
      <c r="P200" s="156" t="s">
        <v>164</v>
      </c>
      <c r="Q200" s="239"/>
    </row>
    <row r="201" spans="1:17" ht="15.75" hidden="1" customHeight="1" thickBot="1" x14ac:dyDescent="0.25">
      <c r="A201" s="23">
        <v>2</v>
      </c>
      <c r="B201" s="728"/>
      <c r="C201" s="730"/>
      <c r="D201" s="175" t="s">
        <v>86</v>
      </c>
      <c r="E201" s="156" t="s">
        <v>164</v>
      </c>
      <c r="F201" s="156" t="s">
        <v>164</v>
      </c>
      <c r="G201" s="156" t="s">
        <v>164</v>
      </c>
      <c r="H201" s="156" t="s">
        <v>164</v>
      </c>
      <c r="I201" s="156" t="s">
        <v>164</v>
      </c>
      <c r="J201" s="156" t="s">
        <v>164</v>
      </c>
      <c r="K201" s="156" t="s">
        <v>164</v>
      </c>
      <c r="L201" s="156" t="s">
        <v>164</v>
      </c>
      <c r="M201" s="156" t="s">
        <v>164</v>
      </c>
      <c r="N201" s="156" t="s">
        <v>164</v>
      </c>
      <c r="O201" s="156" t="s">
        <v>164</v>
      </c>
      <c r="P201" s="156" t="s">
        <v>164</v>
      </c>
      <c r="Q201" s="239"/>
    </row>
    <row r="202" spans="1:17" ht="15.75" hidden="1" customHeight="1" thickBot="1" x14ac:dyDescent="0.25">
      <c r="A202" s="23">
        <v>3</v>
      </c>
      <c r="B202" s="728"/>
      <c r="C202" s="731" t="s">
        <v>87</v>
      </c>
      <c r="D202" s="176" t="s">
        <v>85</v>
      </c>
      <c r="E202" s="156" t="s">
        <v>164</v>
      </c>
      <c r="F202" s="156" t="s">
        <v>164</v>
      </c>
      <c r="G202" s="156" t="s">
        <v>164</v>
      </c>
      <c r="H202" s="156" t="s">
        <v>164</v>
      </c>
      <c r="I202" s="156" t="s">
        <v>164</v>
      </c>
      <c r="J202" s="156" t="s">
        <v>164</v>
      </c>
      <c r="K202" s="156" t="s">
        <v>164</v>
      </c>
      <c r="L202" s="156" t="s">
        <v>164</v>
      </c>
      <c r="M202" s="156" t="s">
        <v>164</v>
      </c>
      <c r="N202" s="156" t="s">
        <v>164</v>
      </c>
      <c r="O202" s="156" t="s">
        <v>164</v>
      </c>
      <c r="P202" s="156" t="s">
        <v>164</v>
      </c>
      <c r="Q202" s="239"/>
    </row>
    <row r="203" spans="1:17" ht="15.75" hidden="1" customHeight="1" x14ac:dyDescent="0.2">
      <c r="A203" s="23">
        <v>4</v>
      </c>
      <c r="B203" s="728"/>
      <c r="C203" s="731"/>
      <c r="D203" s="176" t="s">
        <v>86</v>
      </c>
      <c r="E203" s="156" t="s">
        <v>164</v>
      </c>
      <c r="F203" s="156" t="s">
        <v>164</v>
      </c>
      <c r="G203" s="156" t="s">
        <v>164</v>
      </c>
      <c r="H203" s="156" t="s">
        <v>164</v>
      </c>
      <c r="I203" s="156" t="s">
        <v>164</v>
      </c>
      <c r="J203" s="156" t="s">
        <v>164</v>
      </c>
      <c r="K203" s="156" t="s">
        <v>164</v>
      </c>
      <c r="L203" s="156" t="s">
        <v>164</v>
      </c>
      <c r="M203" s="156" t="s">
        <v>164</v>
      </c>
      <c r="N203" s="156" t="s">
        <v>164</v>
      </c>
      <c r="O203" s="156" t="s">
        <v>164</v>
      </c>
      <c r="P203" s="156" t="s">
        <v>164</v>
      </c>
      <c r="Q203" s="239"/>
    </row>
    <row r="204" spans="1:17" ht="15.75" hidden="1" customHeight="1" x14ac:dyDescent="0.2">
      <c r="A204" s="23">
        <v>5</v>
      </c>
      <c r="B204" s="732" t="s">
        <v>88</v>
      </c>
      <c r="C204" s="273" t="s">
        <v>84</v>
      </c>
      <c r="D204" s="154" t="s">
        <v>86</v>
      </c>
      <c r="E204" s="156" t="s">
        <v>164</v>
      </c>
      <c r="F204" s="156" t="s">
        <v>164</v>
      </c>
      <c r="G204" s="156" t="s">
        <v>164</v>
      </c>
      <c r="H204" s="156" t="s">
        <v>164</v>
      </c>
      <c r="I204" s="156" t="s">
        <v>164</v>
      </c>
      <c r="J204" s="156" t="s">
        <v>164</v>
      </c>
      <c r="K204" s="156" t="s">
        <v>164</v>
      </c>
      <c r="L204" s="156" t="s">
        <v>164</v>
      </c>
      <c r="M204" s="156" t="s">
        <v>164</v>
      </c>
      <c r="N204" s="156" t="s">
        <v>164</v>
      </c>
      <c r="O204" s="156" t="s">
        <v>164</v>
      </c>
      <c r="P204" s="156" t="s">
        <v>164</v>
      </c>
      <c r="Q204" s="239"/>
    </row>
    <row r="205" spans="1:17" ht="15.75" hidden="1" customHeight="1" x14ac:dyDescent="0.2">
      <c r="A205" s="23">
        <v>6</v>
      </c>
      <c r="B205" s="732"/>
      <c r="C205" s="273" t="s">
        <v>87</v>
      </c>
      <c r="D205" s="154" t="s">
        <v>86</v>
      </c>
      <c r="E205" s="156" t="s">
        <v>164</v>
      </c>
      <c r="F205" s="156" t="s">
        <v>164</v>
      </c>
      <c r="G205" s="156" t="s">
        <v>164</v>
      </c>
      <c r="H205" s="156" t="s">
        <v>164</v>
      </c>
      <c r="I205" s="156" t="s">
        <v>164</v>
      </c>
      <c r="J205" s="156" t="s">
        <v>164</v>
      </c>
      <c r="K205" s="156" t="s">
        <v>164</v>
      </c>
      <c r="L205" s="156" t="s">
        <v>164</v>
      </c>
      <c r="M205" s="156" t="s">
        <v>164</v>
      </c>
      <c r="N205" s="156" t="s">
        <v>164</v>
      </c>
      <c r="O205" s="156" t="s">
        <v>164</v>
      </c>
      <c r="P205" s="156" t="s">
        <v>164</v>
      </c>
      <c r="Q205" s="239"/>
    </row>
    <row r="206" spans="1:17" ht="15.75" hidden="1" customHeight="1" x14ac:dyDescent="0.2">
      <c r="A206" s="24">
        <v>7</v>
      </c>
      <c r="B206" s="725" t="s">
        <v>89</v>
      </c>
      <c r="C206" s="28" t="s">
        <v>84</v>
      </c>
      <c r="D206" s="154" t="s">
        <v>86</v>
      </c>
      <c r="E206" s="156" t="s">
        <v>164</v>
      </c>
      <c r="F206" s="156" t="s">
        <v>164</v>
      </c>
      <c r="G206" s="156" t="s">
        <v>164</v>
      </c>
      <c r="H206" s="156" t="s">
        <v>164</v>
      </c>
      <c r="I206" s="156" t="s">
        <v>164</v>
      </c>
      <c r="J206" s="156" t="s">
        <v>164</v>
      </c>
      <c r="K206" s="156" t="s">
        <v>164</v>
      </c>
      <c r="L206" s="156" t="s">
        <v>164</v>
      </c>
      <c r="M206" s="156" t="s">
        <v>164</v>
      </c>
      <c r="N206" s="156" t="s">
        <v>164</v>
      </c>
      <c r="O206" s="156" t="s">
        <v>164</v>
      </c>
      <c r="P206" s="156" t="s">
        <v>164</v>
      </c>
      <c r="Q206" s="239"/>
    </row>
    <row r="207" spans="1:17" ht="15.75" hidden="1" customHeight="1" x14ac:dyDescent="0.2">
      <c r="A207" s="24">
        <v>8</v>
      </c>
      <c r="B207" s="725"/>
      <c r="C207" s="28" t="s">
        <v>87</v>
      </c>
      <c r="D207" s="154" t="s">
        <v>86</v>
      </c>
      <c r="E207" s="156" t="s">
        <v>164</v>
      </c>
      <c r="F207" s="156" t="s">
        <v>164</v>
      </c>
      <c r="G207" s="156" t="s">
        <v>164</v>
      </c>
      <c r="H207" s="156" t="s">
        <v>164</v>
      </c>
      <c r="I207" s="156" t="s">
        <v>164</v>
      </c>
      <c r="J207" s="156" t="s">
        <v>164</v>
      </c>
      <c r="K207" s="156" t="s">
        <v>164</v>
      </c>
      <c r="L207" s="156" t="s">
        <v>164</v>
      </c>
      <c r="M207" s="156" t="s">
        <v>164</v>
      </c>
      <c r="N207" s="156" t="s">
        <v>164</v>
      </c>
      <c r="O207" s="156" t="s">
        <v>164</v>
      </c>
      <c r="P207" s="156" t="s">
        <v>164</v>
      </c>
      <c r="Q207" s="239"/>
    </row>
    <row r="208" spans="1:17" ht="24" hidden="1" customHeight="1" x14ac:dyDescent="0.2">
      <c r="A208" s="25">
        <v>9</v>
      </c>
      <c r="B208" s="725" t="s">
        <v>174</v>
      </c>
      <c r="C208" s="733" t="s">
        <v>90</v>
      </c>
      <c r="D208" s="734"/>
      <c r="E208" s="156" t="s">
        <v>164</v>
      </c>
      <c r="F208" s="156" t="s">
        <v>164</v>
      </c>
      <c r="G208" s="156" t="s">
        <v>164</v>
      </c>
      <c r="H208" s="156" t="s">
        <v>164</v>
      </c>
      <c r="I208" s="156" t="s">
        <v>164</v>
      </c>
      <c r="J208" s="156" t="s">
        <v>164</v>
      </c>
      <c r="K208" s="156" t="s">
        <v>164</v>
      </c>
      <c r="L208" s="156" t="s">
        <v>164</v>
      </c>
      <c r="M208" s="156" t="s">
        <v>164</v>
      </c>
      <c r="N208" s="156" t="s">
        <v>164</v>
      </c>
      <c r="O208" s="156" t="s">
        <v>164</v>
      </c>
      <c r="P208" s="156" t="s">
        <v>164</v>
      </c>
      <c r="Q208" s="239"/>
    </row>
    <row r="209" spans="1:17" ht="20.25" hidden="1" customHeight="1" x14ac:dyDescent="0.2">
      <c r="A209" s="24">
        <v>10</v>
      </c>
      <c r="B209" s="725"/>
      <c r="C209" s="735" t="s">
        <v>91</v>
      </c>
      <c r="D209" s="736"/>
      <c r="E209" s="156" t="s">
        <v>164</v>
      </c>
      <c r="F209" s="156" t="s">
        <v>164</v>
      </c>
      <c r="G209" s="156" t="s">
        <v>164</v>
      </c>
      <c r="H209" s="156" t="s">
        <v>164</v>
      </c>
      <c r="I209" s="156" t="s">
        <v>164</v>
      </c>
      <c r="J209" s="156" t="s">
        <v>164</v>
      </c>
      <c r="K209" s="156" t="s">
        <v>164</v>
      </c>
      <c r="L209" s="156" t="s">
        <v>164</v>
      </c>
      <c r="M209" s="156" t="s">
        <v>164</v>
      </c>
      <c r="N209" s="156" t="s">
        <v>164</v>
      </c>
      <c r="O209" s="156" t="s">
        <v>164</v>
      </c>
      <c r="P209" s="156" t="s">
        <v>164</v>
      </c>
      <c r="Q209" s="239"/>
    </row>
    <row r="210" spans="1:17" ht="27" hidden="1" customHeight="1" x14ac:dyDescent="0.2">
      <c r="A210" s="24">
        <v>11</v>
      </c>
      <c r="B210" s="725"/>
      <c r="C210" s="735" t="s">
        <v>92</v>
      </c>
      <c r="D210" s="736"/>
      <c r="E210" s="156" t="s">
        <v>164</v>
      </c>
      <c r="F210" s="156" t="s">
        <v>164</v>
      </c>
      <c r="G210" s="156" t="s">
        <v>164</v>
      </c>
      <c r="H210" s="156" t="s">
        <v>164</v>
      </c>
      <c r="I210" s="156" t="s">
        <v>164</v>
      </c>
      <c r="J210" s="156" t="s">
        <v>164</v>
      </c>
      <c r="K210" s="156" t="s">
        <v>164</v>
      </c>
      <c r="L210" s="156" t="s">
        <v>164</v>
      </c>
      <c r="M210" s="156" t="s">
        <v>164</v>
      </c>
      <c r="N210" s="156" t="s">
        <v>164</v>
      </c>
      <c r="O210" s="156" t="s">
        <v>164</v>
      </c>
      <c r="P210" s="156" t="s">
        <v>164</v>
      </c>
      <c r="Q210" s="239"/>
    </row>
    <row r="211" spans="1:17" ht="21.75" hidden="1" customHeight="1" x14ac:dyDescent="0.2">
      <c r="A211" s="24">
        <v>12</v>
      </c>
      <c r="B211" s="725"/>
      <c r="C211" s="735" t="s">
        <v>93</v>
      </c>
      <c r="D211" s="736"/>
      <c r="E211" s="156" t="s">
        <v>164</v>
      </c>
      <c r="F211" s="156" t="s">
        <v>164</v>
      </c>
      <c r="G211" s="156" t="s">
        <v>164</v>
      </c>
      <c r="H211" s="156" t="s">
        <v>164</v>
      </c>
      <c r="I211" s="156" t="s">
        <v>164</v>
      </c>
      <c r="J211" s="156" t="s">
        <v>164</v>
      </c>
      <c r="K211" s="156" t="s">
        <v>164</v>
      </c>
      <c r="L211" s="156" t="s">
        <v>164</v>
      </c>
      <c r="M211" s="156" t="s">
        <v>164</v>
      </c>
      <c r="N211" s="156" t="s">
        <v>164</v>
      </c>
      <c r="O211" s="156" t="s">
        <v>164</v>
      </c>
      <c r="P211" s="156" t="s">
        <v>164</v>
      </c>
      <c r="Q211" s="239"/>
    </row>
    <row r="212" spans="1:17" ht="34.5" hidden="1" customHeight="1" x14ac:dyDescent="0.2">
      <c r="A212" s="24">
        <v>13</v>
      </c>
      <c r="B212" s="725"/>
      <c r="C212" s="735" t="s">
        <v>94</v>
      </c>
      <c r="D212" s="736"/>
      <c r="E212" s="156" t="s">
        <v>164</v>
      </c>
      <c r="F212" s="156" t="s">
        <v>164</v>
      </c>
      <c r="G212" s="156" t="s">
        <v>164</v>
      </c>
      <c r="H212" s="156" t="s">
        <v>164</v>
      </c>
      <c r="I212" s="156" t="s">
        <v>164</v>
      </c>
      <c r="J212" s="156" t="s">
        <v>164</v>
      </c>
      <c r="K212" s="156" t="s">
        <v>164</v>
      </c>
      <c r="L212" s="156" t="s">
        <v>164</v>
      </c>
      <c r="M212" s="156" t="s">
        <v>164</v>
      </c>
      <c r="N212" s="156" t="s">
        <v>164</v>
      </c>
      <c r="O212" s="156" t="s">
        <v>164</v>
      </c>
      <c r="P212" s="156" t="s">
        <v>164</v>
      </c>
      <c r="Q212" s="239"/>
    </row>
    <row r="213" spans="1:17" ht="35.25" hidden="1" customHeight="1" x14ac:dyDescent="0.2">
      <c r="A213" s="24">
        <v>14</v>
      </c>
      <c r="B213" s="725"/>
      <c r="C213" s="737" t="s">
        <v>95</v>
      </c>
      <c r="D213" s="738"/>
      <c r="E213" s="156" t="s">
        <v>164</v>
      </c>
      <c r="F213" s="156" t="s">
        <v>164</v>
      </c>
      <c r="G213" s="156" t="s">
        <v>164</v>
      </c>
      <c r="H213" s="156" t="s">
        <v>164</v>
      </c>
      <c r="I213" s="156" t="s">
        <v>164</v>
      </c>
      <c r="J213" s="156" t="s">
        <v>164</v>
      </c>
      <c r="K213" s="156" t="s">
        <v>164</v>
      </c>
      <c r="L213" s="156" t="s">
        <v>164</v>
      </c>
      <c r="M213" s="156" t="s">
        <v>164</v>
      </c>
      <c r="N213" s="156" t="s">
        <v>164</v>
      </c>
      <c r="O213" s="156" t="s">
        <v>164</v>
      </c>
      <c r="P213" s="156" t="s">
        <v>164</v>
      </c>
      <c r="Q213" s="239"/>
    </row>
    <row r="214" spans="1:17" ht="17.25" hidden="1" customHeight="1" x14ac:dyDescent="0.2">
      <c r="A214" s="24">
        <v>15</v>
      </c>
      <c r="B214" s="725" t="s">
        <v>96</v>
      </c>
      <c r="C214" s="725"/>
      <c r="D214" s="726"/>
      <c r="E214" s="156">
        <f t="shared" ref="E214:P214" si="5">SUM(E200:E213)</f>
        <v>0</v>
      </c>
      <c r="F214" s="156">
        <f t="shared" si="5"/>
        <v>0</v>
      </c>
      <c r="G214" s="156">
        <f t="shared" si="5"/>
        <v>0</v>
      </c>
      <c r="H214" s="156">
        <f t="shared" si="5"/>
        <v>0</v>
      </c>
      <c r="I214" s="156">
        <f t="shared" si="5"/>
        <v>0</v>
      </c>
      <c r="J214" s="156">
        <f t="shared" si="5"/>
        <v>0</v>
      </c>
      <c r="K214" s="156">
        <f t="shared" si="5"/>
        <v>0</v>
      </c>
      <c r="L214" s="156">
        <f t="shared" si="5"/>
        <v>0</v>
      </c>
      <c r="M214" s="156">
        <f t="shared" si="5"/>
        <v>0</v>
      </c>
      <c r="N214" s="156">
        <f t="shared" si="5"/>
        <v>0</v>
      </c>
      <c r="O214" s="156">
        <f t="shared" si="5"/>
        <v>0</v>
      </c>
      <c r="P214" s="156">
        <f t="shared" si="5"/>
        <v>0</v>
      </c>
      <c r="Q214" s="239"/>
    </row>
    <row r="215" spans="1:17" hidden="1" x14ac:dyDescent="0.2"/>
    <row r="216" spans="1:17" hidden="1" x14ac:dyDescent="0.2"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70" t="s">
        <v>175</v>
      </c>
    </row>
    <row r="217" spans="1:17" hidden="1" x14ac:dyDescent="0.2"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2" t="s">
        <v>15</v>
      </c>
    </row>
    <row r="218" spans="1:17" hidden="1" x14ac:dyDescent="0.2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70" t="s">
        <v>69</v>
      </c>
    </row>
    <row r="219" spans="1:17" ht="18.75" hidden="1" x14ac:dyDescent="0.3">
      <c r="A219" s="705" t="s">
        <v>379</v>
      </c>
      <c r="B219" s="705"/>
      <c r="C219" s="705"/>
      <c r="D219" s="705"/>
      <c r="E219" s="705"/>
      <c r="F219" s="705"/>
      <c r="G219" s="705"/>
      <c r="H219" s="705"/>
      <c r="I219" s="705"/>
      <c r="J219" s="705"/>
      <c r="K219" s="705"/>
      <c r="L219" s="705"/>
      <c r="M219" s="705"/>
      <c r="N219" s="705"/>
      <c r="O219" s="705"/>
      <c r="P219" s="705"/>
    </row>
    <row r="220" spans="1:17" ht="19.5" hidden="1" x14ac:dyDescent="0.35">
      <c r="A220" s="705" t="s">
        <v>380</v>
      </c>
      <c r="B220" s="705"/>
      <c r="C220" s="705"/>
      <c r="D220" s="705"/>
      <c r="E220" s="705"/>
      <c r="F220" s="705"/>
      <c r="G220" s="705"/>
      <c r="H220" s="705"/>
      <c r="I220" s="705"/>
      <c r="J220" s="705"/>
      <c r="K220" s="705"/>
      <c r="L220" s="705"/>
      <c r="M220" s="705"/>
      <c r="N220" s="705"/>
      <c r="O220" s="705"/>
      <c r="P220" s="705"/>
    </row>
    <row r="221" spans="1:17" ht="12" hidden="1" customHeight="1" x14ac:dyDescent="0.25">
      <c r="A221" s="169"/>
      <c r="B221" s="50"/>
      <c r="C221" s="50"/>
      <c r="D221" s="50"/>
      <c r="E221" s="50"/>
      <c r="F221" s="50"/>
      <c r="G221" s="50"/>
      <c r="H221" s="171"/>
      <c r="I221" s="171"/>
      <c r="J221" s="172" t="s">
        <v>13</v>
      </c>
      <c r="K221" s="171"/>
      <c r="L221" s="171"/>
      <c r="M221" s="171"/>
      <c r="N221" s="171"/>
      <c r="O221" s="50"/>
      <c r="P221" s="50"/>
    </row>
    <row r="222" spans="1:17" ht="8.25" hidden="1" customHeight="1" x14ac:dyDescent="0.2">
      <c r="B222" s="170"/>
      <c r="C222" s="170"/>
      <c r="D222" s="170"/>
      <c r="E222" s="170"/>
      <c r="F222" s="170"/>
      <c r="G222" s="170"/>
      <c r="H222" s="170"/>
      <c r="I222" s="170"/>
      <c r="J222" s="170"/>
      <c r="K222" s="170"/>
      <c r="L222" s="170"/>
      <c r="M222" s="170"/>
      <c r="N222" s="170"/>
      <c r="O222" s="170"/>
      <c r="P222" s="170"/>
    </row>
    <row r="223" spans="1:17" ht="15.75" hidden="1" x14ac:dyDescent="0.25">
      <c r="A223" s="708" t="s">
        <v>97</v>
      </c>
      <c r="B223" s="709"/>
      <c r="C223" s="709"/>
      <c r="D223" s="709"/>
      <c r="E223" s="709"/>
      <c r="F223" s="709"/>
      <c r="G223" s="709"/>
      <c r="H223" s="709"/>
      <c r="I223" s="709"/>
      <c r="J223" s="709"/>
      <c r="K223" s="709"/>
      <c r="L223" s="709"/>
      <c r="M223" s="709"/>
      <c r="N223" s="709"/>
      <c r="O223" s="709"/>
      <c r="P223" s="709"/>
    </row>
    <row r="224" spans="1:17" ht="9.75" hidden="1" customHeight="1" x14ac:dyDescent="0.2">
      <c r="A224" s="710" t="s">
        <v>71</v>
      </c>
      <c r="B224" s="711"/>
      <c r="C224" s="711"/>
      <c r="D224" s="711"/>
      <c r="E224" s="711"/>
      <c r="F224" s="711"/>
      <c r="G224" s="711"/>
      <c r="H224" s="711"/>
      <c r="I224" s="711"/>
      <c r="J224" s="711"/>
      <c r="K224" s="711"/>
      <c r="L224" s="711"/>
      <c r="M224" s="711"/>
      <c r="N224" s="711"/>
      <c r="O224" s="711"/>
      <c r="P224" s="711"/>
    </row>
    <row r="225" spans="1:17" ht="14.25" hidden="1" customHeight="1" x14ac:dyDescent="0.25">
      <c r="A225" s="712" t="s">
        <v>554</v>
      </c>
      <c r="B225" s="712"/>
      <c r="C225" s="712"/>
      <c r="D225" s="712"/>
      <c r="E225" s="712"/>
      <c r="F225" s="712"/>
      <c r="G225" s="712"/>
      <c r="H225" s="712"/>
      <c r="I225" s="712"/>
      <c r="J225" s="712"/>
      <c r="K225" s="712"/>
      <c r="L225" s="712"/>
      <c r="M225" s="712"/>
      <c r="N225" s="712"/>
      <c r="O225" s="712"/>
      <c r="P225" s="712"/>
    </row>
    <row r="226" spans="1:17" ht="34.5" hidden="1" customHeight="1" thickBot="1" x14ac:dyDescent="0.25">
      <c r="A226" s="714" t="s">
        <v>72</v>
      </c>
      <c r="B226" s="715" t="s">
        <v>73</v>
      </c>
      <c r="C226" s="715"/>
      <c r="D226" s="715"/>
      <c r="E226" s="740" t="s">
        <v>100</v>
      </c>
      <c r="F226" s="740"/>
      <c r="G226" s="741" t="s">
        <v>74</v>
      </c>
      <c r="H226" s="741"/>
      <c r="I226" s="741"/>
      <c r="J226" s="741"/>
      <c r="K226" s="741"/>
      <c r="L226" s="741"/>
      <c r="M226" s="740" t="s">
        <v>99</v>
      </c>
      <c r="N226" s="740"/>
      <c r="O226" s="740" t="s">
        <v>75</v>
      </c>
      <c r="P226" s="742"/>
      <c r="Q226" s="239"/>
    </row>
    <row r="227" spans="1:17" ht="13.5" hidden="1" thickBot="1" x14ac:dyDescent="0.25">
      <c r="A227" s="714"/>
      <c r="B227" s="715"/>
      <c r="C227" s="715"/>
      <c r="D227" s="715"/>
      <c r="E227" s="743" t="s">
        <v>76</v>
      </c>
      <c r="F227" s="743" t="s">
        <v>77</v>
      </c>
      <c r="G227" s="743" t="s">
        <v>76</v>
      </c>
      <c r="H227" s="743" t="s">
        <v>77</v>
      </c>
      <c r="I227" s="744" t="s">
        <v>78</v>
      </c>
      <c r="J227" s="744"/>
      <c r="K227" s="744"/>
      <c r="L227" s="744"/>
      <c r="M227" s="743" t="s">
        <v>76</v>
      </c>
      <c r="N227" s="745" t="s">
        <v>77</v>
      </c>
      <c r="O227" s="743" t="s">
        <v>76</v>
      </c>
      <c r="P227" s="746" t="s">
        <v>77</v>
      </c>
      <c r="Q227" s="239"/>
    </row>
    <row r="228" spans="1:17" ht="13.5" hidden="1" thickBot="1" x14ac:dyDescent="0.25">
      <c r="A228" s="714"/>
      <c r="B228" s="715"/>
      <c r="C228" s="715"/>
      <c r="D228" s="715"/>
      <c r="E228" s="743"/>
      <c r="F228" s="743"/>
      <c r="G228" s="743"/>
      <c r="H228" s="743"/>
      <c r="I228" s="748" t="s">
        <v>79</v>
      </c>
      <c r="J228" s="749" t="s">
        <v>80</v>
      </c>
      <c r="K228" s="749"/>
      <c r="L228" s="749"/>
      <c r="M228" s="743"/>
      <c r="N228" s="745"/>
      <c r="O228" s="743"/>
      <c r="P228" s="747"/>
      <c r="Q228" s="239"/>
    </row>
    <row r="229" spans="1:17" ht="53.25" hidden="1" customHeight="1" thickBot="1" x14ac:dyDescent="0.25">
      <c r="A229" s="714"/>
      <c r="B229" s="715"/>
      <c r="C229" s="715"/>
      <c r="D229" s="715"/>
      <c r="E229" s="743"/>
      <c r="F229" s="743"/>
      <c r="G229" s="743"/>
      <c r="H229" s="743"/>
      <c r="I229" s="748"/>
      <c r="J229" s="20" t="s">
        <v>466</v>
      </c>
      <c r="K229" s="20" t="s">
        <v>81</v>
      </c>
      <c r="L229" s="21" t="s">
        <v>82</v>
      </c>
      <c r="M229" s="743"/>
      <c r="N229" s="745"/>
      <c r="O229" s="743"/>
      <c r="P229" s="746"/>
      <c r="Q229" s="239"/>
    </row>
    <row r="230" spans="1:17" hidden="1" x14ac:dyDescent="0.2">
      <c r="A230" s="739"/>
      <c r="B230" s="715">
        <v>1</v>
      </c>
      <c r="C230" s="715"/>
      <c r="D230" s="715"/>
      <c r="E230" s="155">
        <v>2</v>
      </c>
      <c r="F230" s="155">
        <v>3</v>
      </c>
      <c r="G230" s="155">
        <v>4</v>
      </c>
      <c r="H230" s="155">
        <v>5</v>
      </c>
      <c r="I230" s="155">
        <v>6</v>
      </c>
      <c r="J230" s="155">
        <v>7</v>
      </c>
      <c r="K230" s="155">
        <v>8</v>
      </c>
      <c r="L230" s="155">
        <v>9</v>
      </c>
      <c r="M230" s="155">
        <v>10</v>
      </c>
      <c r="N230" s="155">
        <v>11</v>
      </c>
      <c r="O230" s="155">
        <v>12</v>
      </c>
      <c r="P230" s="238">
        <v>13</v>
      </c>
      <c r="Q230" s="239"/>
    </row>
    <row r="231" spans="1:17" ht="15.75" hidden="1" customHeight="1" thickBot="1" x14ac:dyDescent="0.25">
      <c r="A231" s="173">
        <v>1</v>
      </c>
      <c r="B231" s="727" t="s">
        <v>83</v>
      </c>
      <c r="C231" s="729" t="s">
        <v>84</v>
      </c>
      <c r="D231" s="174" t="s">
        <v>85</v>
      </c>
      <c r="E231" s="156" t="s">
        <v>164</v>
      </c>
      <c r="F231" s="156" t="s">
        <v>164</v>
      </c>
      <c r="G231" s="156" t="s">
        <v>164</v>
      </c>
      <c r="H231" s="156" t="s">
        <v>164</v>
      </c>
      <c r="I231" s="156" t="s">
        <v>164</v>
      </c>
      <c r="J231" s="156" t="s">
        <v>164</v>
      </c>
      <c r="K231" s="156" t="s">
        <v>164</v>
      </c>
      <c r="L231" s="156" t="s">
        <v>164</v>
      </c>
      <c r="M231" s="156" t="s">
        <v>164</v>
      </c>
      <c r="N231" s="156" t="s">
        <v>164</v>
      </c>
      <c r="O231" s="156" t="s">
        <v>164</v>
      </c>
      <c r="P231" s="156" t="s">
        <v>164</v>
      </c>
      <c r="Q231" s="239"/>
    </row>
    <row r="232" spans="1:17" ht="15.75" hidden="1" customHeight="1" thickBot="1" x14ac:dyDescent="0.25">
      <c r="A232" s="23">
        <v>2</v>
      </c>
      <c r="B232" s="728"/>
      <c r="C232" s="730"/>
      <c r="D232" s="175" t="s">
        <v>86</v>
      </c>
      <c r="E232" s="156" t="s">
        <v>164</v>
      </c>
      <c r="F232" s="156" t="s">
        <v>164</v>
      </c>
      <c r="G232" s="156" t="s">
        <v>164</v>
      </c>
      <c r="H232" s="156" t="s">
        <v>164</v>
      </c>
      <c r="I232" s="156" t="s">
        <v>164</v>
      </c>
      <c r="J232" s="156" t="s">
        <v>164</v>
      </c>
      <c r="K232" s="156" t="s">
        <v>164</v>
      </c>
      <c r="L232" s="156" t="s">
        <v>164</v>
      </c>
      <c r="M232" s="156" t="s">
        <v>164</v>
      </c>
      <c r="N232" s="156" t="s">
        <v>164</v>
      </c>
      <c r="O232" s="156" t="s">
        <v>164</v>
      </c>
      <c r="P232" s="156" t="s">
        <v>164</v>
      </c>
      <c r="Q232" s="239"/>
    </row>
    <row r="233" spans="1:17" ht="15.75" hidden="1" customHeight="1" thickBot="1" x14ac:dyDescent="0.25">
      <c r="A233" s="23">
        <v>3</v>
      </c>
      <c r="B233" s="728"/>
      <c r="C233" s="731" t="s">
        <v>87</v>
      </c>
      <c r="D233" s="176" t="s">
        <v>85</v>
      </c>
      <c r="E233" s="156" t="s">
        <v>164</v>
      </c>
      <c r="F233" s="156" t="s">
        <v>164</v>
      </c>
      <c r="G233" s="156" t="s">
        <v>164</v>
      </c>
      <c r="H233" s="156" t="s">
        <v>164</v>
      </c>
      <c r="I233" s="156" t="s">
        <v>164</v>
      </c>
      <c r="J233" s="156" t="s">
        <v>164</v>
      </c>
      <c r="K233" s="156" t="s">
        <v>164</v>
      </c>
      <c r="L233" s="156" t="s">
        <v>164</v>
      </c>
      <c r="M233" s="156" t="s">
        <v>164</v>
      </c>
      <c r="N233" s="156" t="s">
        <v>164</v>
      </c>
      <c r="O233" s="156" t="s">
        <v>164</v>
      </c>
      <c r="P233" s="156" t="s">
        <v>164</v>
      </c>
      <c r="Q233" s="239"/>
    </row>
    <row r="234" spans="1:17" ht="15.75" hidden="1" customHeight="1" x14ac:dyDescent="0.2">
      <c r="A234" s="23">
        <v>4</v>
      </c>
      <c r="B234" s="728"/>
      <c r="C234" s="731"/>
      <c r="D234" s="176" t="s">
        <v>86</v>
      </c>
      <c r="E234" s="156" t="s">
        <v>164</v>
      </c>
      <c r="F234" s="156" t="s">
        <v>164</v>
      </c>
      <c r="G234" s="156" t="s">
        <v>164</v>
      </c>
      <c r="H234" s="156" t="s">
        <v>164</v>
      </c>
      <c r="I234" s="156" t="s">
        <v>164</v>
      </c>
      <c r="J234" s="156" t="s">
        <v>164</v>
      </c>
      <c r="K234" s="156" t="s">
        <v>164</v>
      </c>
      <c r="L234" s="156" t="s">
        <v>164</v>
      </c>
      <c r="M234" s="156" t="s">
        <v>164</v>
      </c>
      <c r="N234" s="156" t="s">
        <v>164</v>
      </c>
      <c r="O234" s="156" t="s">
        <v>164</v>
      </c>
      <c r="P234" s="156" t="s">
        <v>164</v>
      </c>
      <c r="Q234" s="239"/>
    </row>
    <row r="235" spans="1:17" ht="15.75" hidden="1" customHeight="1" x14ac:dyDescent="0.2">
      <c r="A235" s="23">
        <v>5</v>
      </c>
      <c r="B235" s="732" t="s">
        <v>88</v>
      </c>
      <c r="C235" s="274" t="s">
        <v>84</v>
      </c>
      <c r="D235" s="154" t="s">
        <v>86</v>
      </c>
      <c r="E235" s="156" t="s">
        <v>164</v>
      </c>
      <c r="F235" s="156" t="s">
        <v>164</v>
      </c>
      <c r="G235" s="156" t="s">
        <v>164</v>
      </c>
      <c r="H235" s="156" t="s">
        <v>164</v>
      </c>
      <c r="I235" s="156" t="s">
        <v>164</v>
      </c>
      <c r="J235" s="156" t="s">
        <v>164</v>
      </c>
      <c r="K235" s="156" t="s">
        <v>164</v>
      </c>
      <c r="L235" s="156" t="s">
        <v>164</v>
      </c>
      <c r="M235" s="156" t="s">
        <v>164</v>
      </c>
      <c r="N235" s="156" t="s">
        <v>164</v>
      </c>
      <c r="O235" s="156" t="s">
        <v>164</v>
      </c>
      <c r="P235" s="156" t="s">
        <v>164</v>
      </c>
      <c r="Q235" s="239"/>
    </row>
    <row r="236" spans="1:17" ht="15.75" hidden="1" customHeight="1" x14ac:dyDescent="0.2">
      <c r="A236" s="23">
        <v>6</v>
      </c>
      <c r="B236" s="732"/>
      <c r="C236" s="274" t="s">
        <v>87</v>
      </c>
      <c r="D236" s="154" t="s">
        <v>86</v>
      </c>
      <c r="E236" s="156" t="s">
        <v>164</v>
      </c>
      <c r="F236" s="156" t="s">
        <v>164</v>
      </c>
      <c r="G236" s="156" t="s">
        <v>164</v>
      </c>
      <c r="H236" s="156" t="s">
        <v>164</v>
      </c>
      <c r="I236" s="156" t="s">
        <v>164</v>
      </c>
      <c r="J236" s="156" t="s">
        <v>164</v>
      </c>
      <c r="K236" s="156" t="s">
        <v>164</v>
      </c>
      <c r="L236" s="156" t="s">
        <v>164</v>
      </c>
      <c r="M236" s="156" t="s">
        <v>164</v>
      </c>
      <c r="N236" s="156" t="s">
        <v>164</v>
      </c>
      <c r="O236" s="156" t="s">
        <v>164</v>
      </c>
      <c r="P236" s="156" t="s">
        <v>164</v>
      </c>
      <c r="Q236" s="239"/>
    </row>
    <row r="237" spans="1:17" ht="15.75" hidden="1" customHeight="1" x14ac:dyDescent="0.2">
      <c r="A237" s="24">
        <v>7</v>
      </c>
      <c r="B237" s="725" t="s">
        <v>89</v>
      </c>
      <c r="C237" s="28" t="s">
        <v>84</v>
      </c>
      <c r="D237" s="154" t="s">
        <v>86</v>
      </c>
      <c r="E237" s="156" t="s">
        <v>164</v>
      </c>
      <c r="F237" s="156" t="s">
        <v>164</v>
      </c>
      <c r="G237" s="156" t="s">
        <v>164</v>
      </c>
      <c r="H237" s="156" t="s">
        <v>164</v>
      </c>
      <c r="I237" s="156" t="s">
        <v>164</v>
      </c>
      <c r="J237" s="156" t="s">
        <v>164</v>
      </c>
      <c r="K237" s="156" t="s">
        <v>164</v>
      </c>
      <c r="L237" s="156" t="s">
        <v>164</v>
      </c>
      <c r="M237" s="156" t="s">
        <v>164</v>
      </c>
      <c r="N237" s="156" t="s">
        <v>164</v>
      </c>
      <c r="O237" s="156" t="s">
        <v>164</v>
      </c>
      <c r="P237" s="156" t="s">
        <v>164</v>
      </c>
      <c r="Q237" s="239"/>
    </row>
    <row r="238" spans="1:17" ht="15.75" hidden="1" customHeight="1" x14ac:dyDescent="0.2">
      <c r="A238" s="24">
        <v>8</v>
      </c>
      <c r="B238" s="725"/>
      <c r="C238" s="28" t="s">
        <v>87</v>
      </c>
      <c r="D238" s="154" t="s">
        <v>86</v>
      </c>
      <c r="E238" s="156" t="s">
        <v>164</v>
      </c>
      <c r="F238" s="156" t="s">
        <v>164</v>
      </c>
      <c r="G238" s="156" t="s">
        <v>164</v>
      </c>
      <c r="H238" s="156" t="s">
        <v>164</v>
      </c>
      <c r="I238" s="156" t="s">
        <v>164</v>
      </c>
      <c r="J238" s="156" t="s">
        <v>164</v>
      </c>
      <c r="K238" s="156" t="s">
        <v>164</v>
      </c>
      <c r="L238" s="156" t="s">
        <v>164</v>
      </c>
      <c r="M238" s="156" t="s">
        <v>164</v>
      </c>
      <c r="N238" s="156" t="s">
        <v>164</v>
      </c>
      <c r="O238" s="156" t="s">
        <v>164</v>
      </c>
      <c r="P238" s="156" t="s">
        <v>164</v>
      </c>
      <c r="Q238" s="239"/>
    </row>
    <row r="239" spans="1:17" ht="24" hidden="1" customHeight="1" x14ac:dyDescent="0.2">
      <c r="A239" s="25">
        <v>9</v>
      </c>
      <c r="B239" s="725" t="s">
        <v>174</v>
      </c>
      <c r="C239" s="733" t="s">
        <v>90</v>
      </c>
      <c r="D239" s="734"/>
      <c r="E239" s="156" t="s">
        <v>164</v>
      </c>
      <c r="F239" s="156" t="s">
        <v>164</v>
      </c>
      <c r="G239" s="156" t="s">
        <v>164</v>
      </c>
      <c r="H239" s="156" t="s">
        <v>164</v>
      </c>
      <c r="I239" s="156" t="s">
        <v>164</v>
      </c>
      <c r="J239" s="156" t="s">
        <v>164</v>
      </c>
      <c r="K239" s="156" t="s">
        <v>164</v>
      </c>
      <c r="L239" s="156" t="s">
        <v>164</v>
      </c>
      <c r="M239" s="156" t="s">
        <v>164</v>
      </c>
      <c r="N239" s="156" t="s">
        <v>164</v>
      </c>
      <c r="O239" s="156" t="s">
        <v>164</v>
      </c>
      <c r="P239" s="156" t="s">
        <v>164</v>
      </c>
      <c r="Q239" s="239"/>
    </row>
    <row r="240" spans="1:17" ht="20.25" hidden="1" customHeight="1" x14ac:dyDescent="0.2">
      <c r="A240" s="24">
        <v>10</v>
      </c>
      <c r="B240" s="725"/>
      <c r="C240" s="735" t="s">
        <v>91</v>
      </c>
      <c r="D240" s="736"/>
      <c r="E240" s="156" t="s">
        <v>164</v>
      </c>
      <c r="F240" s="156" t="s">
        <v>164</v>
      </c>
      <c r="G240" s="156" t="s">
        <v>164</v>
      </c>
      <c r="H240" s="156" t="s">
        <v>164</v>
      </c>
      <c r="I240" s="156" t="s">
        <v>164</v>
      </c>
      <c r="J240" s="156" t="s">
        <v>164</v>
      </c>
      <c r="K240" s="156" t="s">
        <v>164</v>
      </c>
      <c r="L240" s="156" t="s">
        <v>164</v>
      </c>
      <c r="M240" s="156" t="s">
        <v>164</v>
      </c>
      <c r="N240" s="156" t="s">
        <v>164</v>
      </c>
      <c r="O240" s="156" t="s">
        <v>164</v>
      </c>
      <c r="P240" s="156" t="s">
        <v>164</v>
      </c>
      <c r="Q240" s="239"/>
    </row>
    <row r="241" spans="1:17" ht="27" hidden="1" customHeight="1" x14ac:dyDescent="0.2">
      <c r="A241" s="24">
        <v>11</v>
      </c>
      <c r="B241" s="725"/>
      <c r="C241" s="735" t="s">
        <v>92</v>
      </c>
      <c r="D241" s="736"/>
      <c r="E241" s="156" t="s">
        <v>164</v>
      </c>
      <c r="F241" s="156" t="s">
        <v>164</v>
      </c>
      <c r="G241" s="156" t="s">
        <v>164</v>
      </c>
      <c r="H241" s="156" t="s">
        <v>164</v>
      </c>
      <c r="I241" s="156" t="s">
        <v>164</v>
      </c>
      <c r="J241" s="156" t="s">
        <v>164</v>
      </c>
      <c r="K241" s="156" t="s">
        <v>164</v>
      </c>
      <c r="L241" s="156" t="s">
        <v>164</v>
      </c>
      <c r="M241" s="156" t="s">
        <v>164</v>
      </c>
      <c r="N241" s="156" t="s">
        <v>164</v>
      </c>
      <c r="O241" s="156" t="s">
        <v>164</v>
      </c>
      <c r="P241" s="156" t="s">
        <v>164</v>
      </c>
      <c r="Q241" s="239"/>
    </row>
    <row r="242" spans="1:17" ht="21.75" hidden="1" customHeight="1" x14ac:dyDescent="0.2">
      <c r="A242" s="24">
        <v>12</v>
      </c>
      <c r="B242" s="725"/>
      <c r="C242" s="735" t="s">
        <v>93</v>
      </c>
      <c r="D242" s="736"/>
      <c r="E242" s="156" t="s">
        <v>164</v>
      </c>
      <c r="F242" s="156" t="s">
        <v>164</v>
      </c>
      <c r="G242" s="156" t="s">
        <v>164</v>
      </c>
      <c r="H242" s="156" t="s">
        <v>164</v>
      </c>
      <c r="I242" s="156" t="s">
        <v>164</v>
      </c>
      <c r="J242" s="156" t="s">
        <v>164</v>
      </c>
      <c r="K242" s="156" t="s">
        <v>164</v>
      </c>
      <c r="L242" s="156" t="s">
        <v>164</v>
      </c>
      <c r="M242" s="156" t="s">
        <v>164</v>
      </c>
      <c r="N242" s="156" t="s">
        <v>164</v>
      </c>
      <c r="O242" s="156" t="s">
        <v>164</v>
      </c>
      <c r="P242" s="156" t="s">
        <v>164</v>
      </c>
      <c r="Q242" s="239"/>
    </row>
    <row r="243" spans="1:17" ht="34.5" hidden="1" customHeight="1" x14ac:dyDescent="0.2">
      <c r="A243" s="24">
        <v>13</v>
      </c>
      <c r="B243" s="725"/>
      <c r="C243" s="735" t="s">
        <v>94</v>
      </c>
      <c r="D243" s="736"/>
      <c r="E243" s="156" t="s">
        <v>164</v>
      </c>
      <c r="F243" s="156" t="s">
        <v>164</v>
      </c>
      <c r="G243" s="156" t="s">
        <v>164</v>
      </c>
      <c r="H243" s="156" t="s">
        <v>164</v>
      </c>
      <c r="I243" s="156" t="s">
        <v>164</v>
      </c>
      <c r="J243" s="156" t="s">
        <v>164</v>
      </c>
      <c r="K243" s="156" t="s">
        <v>164</v>
      </c>
      <c r="L243" s="156" t="s">
        <v>164</v>
      </c>
      <c r="M243" s="156" t="s">
        <v>164</v>
      </c>
      <c r="N243" s="156" t="s">
        <v>164</v>
      </c>
      <c r="O243" s="156" t="s">
        <v>164</v>
      </c>
      <c r="P243" s="156" t="s">
        <v>164</v>
      </c>
      <c r="Q243" s="239"/>
    </row>
    <row r="244" spans="1:17" ht="35.25" hidden="1" customHeight="1" x14ac:dyDescent="0.2">
      <c r="A244" s="24">
        <v>14</v>
      </c>
      <c r="B244" s="725"/>
      <c r="C244" s="737" t="s">
        <v>95</v>
      </c>
      <c r="D244" s="738"/>
      <c r="E244" s="156" t="s">
        <v>164</v>
      </c>
      <c r="F244" s="156" t="s">
        <v>164</v>
      </c>
      <c r="G244" s="156" t="s">
        <v>164</v>
      </c>
      <c r="H244" s="156" t="s">
        <v>164</v>
      </c>
      <c r="I244" s="156" t="s">
        <v>164</v>
      </c>
      <c r="J244" s="156" t="s">
        <v>164</v>
      </c>
      <c r="K244" s="156" t="s">
        <v>164</v>
      </c>
      <c r="L244" s="156" t="s">
        <v>164</v>
      </c>
      <c r="M244" s="156" t="s">
        <v>164</v>
      </c>
      <c r="N244" s="156" t="s">
        <v>164</v>
      </c>
      <c r="O244" s="156" t="s">
        <v>164</v>
      </c>
      <c r="P244" s="156" t="s">
        <v>164</v>
      </c>
      <c r="Q244" s="239"/>
    </row>
    <row r="245" spans="1:17" ht="17.25" hidden="1" customHeight="1" x14ac:dyDescent="0.2">
      <c r="A245" s="24">
        <v>15</v>
      </c>
      <c r="B245" s="725" t="s">
        <v>96</v>
      </c>
      <c r="C245" s="725"/>
      <c r="D245" s="726"/>
      <c r="E245" s="156">
        <f t="shared" ref="E245:P245" si="6">SUM(E231:E244)</f>
        <v>0</v>
      </c>
      <c r="F245" s="156">
        <f t="shared" si="6"/>
        <v>0</v>
      </c>
      <c r="G245" s="156">
        <f t="shared" si="6"/>
        <v>0</v>
      </c>
      <c r="H245" s="156">
        <f t="shared" si="6"/>
        <v>0</v>
      </c>
      <c r="I245" s="156">
        <f t="shared" si="6"/>
        <v>0</v>
      </c>
      <c r="J245" s="156">
        <f t="shared" si="6"/>
        <v>0</v>
      </c>
      <c r="K245" s="156">
        <f t="shared" si="6"/>
        <v>0</v>
      </c>
      <c r="L245" s="156">
        <f t="shared" si="6"/>
        <v>0</v>
      </c>
      <c r="M245" s="156">
        <f t="shared" si="6"/>
        <v>0</v>
      </c>
      <c r="N245" s="156">
        <f t="shared" si="6"/>
        <v>0</v>
      </c>
      <c r="O245" s="156">
        <f t="shared" si="6"/>
        <v>0</v>
      </c>
      <c r="P245" s="156">
        <f t="shared" si="6"/>
        <v>0</v>
      </c>
      <c r="Q245" s="239"/>
    </row>
    <row r="246" spans="1:17" hidden="1" x14ac:dyDescent="0.2"/>
  </sheetData>
  <mergeCells count="288">
    <mergeCell ref="B214:D214"/>
    <mergeCell ref="B200:B203"/>
    <mergeCell ref="C200:C201"/>
    <mergeCell ref="C202:C203"/>
    <mergeCell ref="B204:B205"/>
    <mergeCell ref="B206:B207"/>
    <mergeCell ref="B208:B213"/>
    <mergeCell ref="C208:D208"/>
    <mergeCell ref="C209:D209"/>
    <mergeCell ref="C210:D210"/>
    <mergeCell ref="C211:D211"/>
    <mergeCell ref="C212:D212"/>
    <mergeCell ref="C213:D213"/>
    <mergeCell ref="A188:P188"/>
    <mergeCell ref="A189:P189"/>
    <mergeCell ref="A192:P192"/>
    <mergeCell ref="A193:P193"/>
    <mergeCell ref="A194:P194"/>
    <mergeCell ref="A195:A199"/>
    <mergeCell ref="B195:D198"/>
    <mergeCell ref="E195:F195"/>
    <mergeCell ref="G195:L195"/>
    <mergeCell ref="M195:N195"/>
    <mergeCell ref="O195:P195"/>
    <mergeCell ref="E196:E198"/>
    <mergeCell ref="F196:F198"/>
    <mergeCell ref="G196:G198"/>
    <mergeCell ref="H196:H198"/>
    <mergeCell ref="I196:L196"/>
    <mergeCell ref="M196:M198"/>
    <mergeCell ref="N196:N198"/>
    <mergeCell ref="O196:O198"/>
    <mergeCell ref="P196:P198"/>
    <mergeCell ref="I197:I198"/>
    <mergeCell ref="J197:L197"/>
    <mergeCell ref="B199:D199"/>
    <mergeCell ref="B152:D152"/>
    <mergeCell ref="B138:B141"/>
    <mergeCell ref="C138:C139"/>
    <mergeCell ref="C140:C141"/>
    <mergeCell ref="B142:B143"/>
    <mergeCell ref="B144:B145"/>
    <mergeCell ref="B146:B151"/>
    <mergeCell ref="C146:D146"/>
    <mergeCell ref="C147:D147"/>
    <mergeCell ref="C148:D148"/>
    <mergeCell ref="C149:D149"/>
    <mergeCell ref="C150:D150"/>
    <mergeCell ref="C151:D151"/>
    <mergeCell ref="A126:P126"/>
    <mergeCell ref="A127:P127"/>
    <mergeCell ref="A130:P130"/>
    <mergeCell ref="A131:P131"/>
    <mergeCell ref="A132:P132"/>
    <mergeCell ref="A133:A137"/>
    <mergeCell ref="B133:D136"/>
    <mergeCell ref="E133:F133"/>
    <mergeCell ref="G133:L133"/>
    <mergeCell ref="M133:N133"/>
    <mergeCell ref="O133:P133"/>
    <mergeCell ref="E134:E136"/>
    <mergeCell ref="F134:F136"/>
    <mergeCell ref="G134:G136"/>
    <mergeCell ref="H134:H136"/>
    <mergeCell ref="I134:L134"/>
    <mergeCell ref="M134:M136"/>
    <mergeCell ref="N134:N136"/>
    <mergeCell ref="O134:O136"/>
    <mergeCell ref="P134:P136"/>
    <mergeCell ref="I135:I136"/>
    <mergeCell ref="J135:L135"/>
    <mergeCell ref="B137:D137"/>
    <mergeCell ref="A4:P4"/>
    <mergeCell ref="A5:P5"/>
    <mergeCell ref="A8:P8"/>
    <mergeCell ref="A9:P9"/>
    <mergeCell ref="A10:P10"/>
    <mergeCell ref="A11:A15"/>
    <mergeCell ref="B11:D14"/>
    <mergeCell ref="E11:F11"/>
    <mergeCell ref="G11:L11"/>
    <mergeCell ref="M11:N11"/>
    <mergeCell ref="I12:L12"/>
    <mergeCell ref="M12:M14"/>
    <mergeCell ref="N12:N14"/>
    <mergeCell ref="I13:I14"/>
    <mergeCell ref="J13:L13"/>
    <mergeCell ref="B15:D15"/>
    <mergeCell ref="O11:P11"/>
    <mergeCell ref="E12:E14"/>
    <mergeCell ref="F12:F14"/>
    <mergeCell ref="G12:G14"/>
    <mergeCell ref="H12:H14"/>
    <mergeCell ref="O12:O14"/>
    <mergeCell ref="P12:P14"/>
    <mergeCell ref="B16:B19"/>
    <mergeCell ref="C16:C17"/>
    <mergeCell ref="C18:C19"/>
    <mergeCell ref="B20:B21"/>
    <mergeCell ref="B30:D30"/>
    <mergeCell ref="B22:B23"/>
    <mergeCell ref="B24:B29"/>
    <mergeCell ref="C24:D24"/>
    <mergeCell ref="C25:D25"/>
    <mergeCell ref="C26:D26"/>
    <mergeCell ref="C27:D27"/>
    <mergeCell ref="C28:D28"/>
    <mergeCell ref="C29:D29"/>
    <mergeCell ref="A41:A45"/>
    <mergeCell ref="B41:D44"/>
    <mergeCell ref="E41:F41"/>
    <mergeCell ref="G41:L41"/>
    <mergeCell ref="M41:N41"/>
    <mergeCell ref="B45:D45"/>
    <mergeCell ref="A34:P34"/>
    <mergeCell ref="A35:P35"/>
    <mergeCell ref="A38:P38"/>
    <mergeCell ref="A39:P39"/>
    <mergeCell ref="A40:P40"/>
    <mergeCell ref="O41:P41"/>
    <mergeCell ref="E42:E44"/>
    <mergeCell ref="F42:F44"/>
    <mergeCell ref="G42:G44"/>
    <mergeCell ref="H42:H44"/>
    <mergeCell ref="I42:L42"/>
    <mergeCell ref="M42:M44"/>
    <mergeCell ref="N42:N44"/>
    <mergeCell ref="O42:O44"/>
    <mergeCell ref="P42:P44"/>
    <mergeCell ref="I43:I44"/>
    <mergeCell ref="J43:L43"/>
    <mergeCell ref="B60:D60"/>
    <mergeCell ref="B54:B59"/>
    <mergeCell ref="C54:D54"/>
    <mergeCell ref="C55:D55"/>
    <mergeCell ref="C56:D56"/>
    <mergeCell ref="C57:D57"/>
    <mergeCell ref="C58:D58"/>
    <mergeCell ref="C59:D59"/>
    <mergeCell ref="B46:B49"/>
    <mergeCell ref="C46:C47"/>
    <mergeCell ref="C48:C49"/>
    <mergeCell ref="B50:B51"/>
    <mergeCell ref="B52:B53"/>
    <mergeCell ref="A71:A75"/>
    <mergeCell ref="B71:D74"/>
    <mergeCell ref="E71:F71"/>
    <mergeCell ref="G71:L71"/>
    <mergeCell ref="M71:N71"/>
    <mergeCell ref="B75:D75"/>
    <mergeCell ref="A64:P64"/>
    <mergeCell ref="A65:P65"/>
    <mergeCell ref="A68:P68"/>
    <mergeCell ref="A69:P69"/>
    <mergeCell ref="A70:P70"/>
    <mergeCell ref="O71:P71"/>
    <mergeCell ref="E72:E74"/>
    <mergeCell ref="F72:F74"/>
    <mergeCell ref="G72:G74"/>
    <mergeCell ref="H72:H74"/>
    <mergeCell ref="I72:L72"/>
    <mergeCell ref="M72:M74"/>
    <mergeCell ref="N72:N74"/>
    <mergeCell ref="O72:O74"/>
    <mergeCell ref="P72:P74"/>
    <mergeCell ref="I73:I74"/>
    <mergeCell ref="J73:L73"/>
    <mergeCell ref="B90:D90"/>
    <mergeCell ref="B84:B89"/>
    <mergeCell ref="C84:D84"/>
    <mergeCell ref="C85:D85"/>
    <mergeCell ref="C86:D86"/>
    <mergeCell ref="C87:D87"/>
    <mergeCell ref="C88:D88"/>
    <mergeCell ref="C89:D89"/>
    <mergeCell ref="B76:B79"/>
    <mergeCell ref="C76:C77"/>
    <mergeCell ref="C78:C79"/>
    <mergeCell ref="B80:B81"/>
    <mergeCell ref="B82:B83"/>
    <mergeCell ref="A157:P157"/>
    <mergeCell ref="A158:P158"/>
    <mergeCell ref="A161:P161"/>
    <mergeCell ref="A162:P162"/>
    <mergeCell ref="A163:P163"/>
    <mergeCell ref="A164:A168"/>
    <mergeCell ref="B164:D167"/>
    <mergeCell ref="E164:F164"/>
    <mergeCell ref="G164:L164"/>
    <mergeCell ref="M164:N164"/>
    <mergeCell ref="O164:P164"/>
    <mergeCell ref="E165:E167"/>
    <mergeCell ref="F165:F167"/>
    <mergeCell ref="G165:G167"/>
    <mergeCell ref="H165:H167"/>
    <mergeCell ref="I165:L165"/>
    <mergeCell ref="M165:M167"/>
    <mergeCell ref="N165:N167"/>
    <mergeCell ref="O165:O167"/>
    <mergeCell ref="P165:P167"/>
    <mergeCell ref="I166:I167"/>
    <mergeCell ref="J166:L166"/>
    <mergeCell ref="B168:D168"/>
    <mergeCell ref="B183:D183"/>
    <mergeCell ref="B169:B172"/>
    <mergeCell ref="C169:C170"/>
    <mergeCell ref="C171:C172"/>
    <mergeCell ref="B173:B174"/>
    <mergeCell ref="B175:B176"/>
    <mergeCell ref="B177:B182"/>
    <mergeCell ref="C177:D177"/>
    <mergeCell ref="C178:D178"/>
    <mergeCell ref="C179:D179"/>
    <mergeCell ref="C180:D180"/>
    <mergeCell ref="C181:D181"/>
    <mergeCell ref="C182:D182"/>
    <mergeCell ref="A219:P219"/>
    <mergeCell ref="A220:P220"/>
    <mergeCell ref="A223:P223"/>
    <mergeCell ref="A224:P224"/>
    <mergeCell ref="A225:P225"/>
    <mergeCell ref="A226:A230"/>
    <mergeCell ref="B226:D229"/>
    <mergeCell ref="E226:F226"/>
    <mergeCell ref="G226:L226"/>
    <mergeCell ref="M226:N226"/>
    <mergeCell ref="O226:P226"/>
    <mergeCell ref="E227:E229"/>
    <mergeCell ref="F227:F229"/>
    <mergeCell ref="G227:G229"/>
    <mergeCell ref="H227:H229"/>
    <mergeCell ref="I227:L227"/>
    <mergeCell ref="M227:M229"/>
    <mergeCell ref="N227:N229"/>
    <mergeCell ref="O227:O229"/>
    <mergeCell ref="P227:P229"/>
    <mergeCell ref="I228:I229"/>
    <mergeCell ref="J228:L228"/>
    <mergeCell ref="B230:D230"/>
    <mergeCell ref="B245:D245"/>
    <mergeCell ref="B231:B234"/>
    <mergeCell ref="C231:C232"/>
    <mergeCell ref="C233:C234"/>
    <mergeCell ref="B235:B236"/>
    <mergeCell ref="B237:B238"/>
    <mergeCell ref="B239:B244"/>
    <mergeCell ref="C239:D239"/>
    <mergeCell ref="C240:D240"/>
    <mergeCell ref="C241:D241"/>
    <mergeCell ref="C242:D242"/>
    <mergeCell ref="C243:D243"/>
    <mergeCell ref="C244:D244"/>
    <mergeCell ref="A95:P95"/>
    <mergeCell ref="A96:P96"/>
    <mergeCell ref="A99:P99"/>
    <mergeCell ref="A100:P100"/>
    <mergeCell ref="A101:P101"/>
    <mergeCell ref="A102:A106"/>
    <mergeCell ref="B102:D105"/>
    <mergeCell ref="E102:F102"/>
    <mergeCell ref="G102:L102"/>
    <mergeCell ref="M102:N102"/>
    <mergeCell ref="O102:P102"/>
    <mergeCell ref="E103:E105"/>
    <mergeCell ref="F103:F105"/>
    <mergeCell ref="G103:G105"/>
    <mergeCell ref="H103:H105"/>
    <mergeCell ref="I103:L103"/>
    <mergeCell ref="M103:M105"/>
    <mergeCell ref="N103:N105"/>
    <mergeCell ref="O103:O105"/>
    <mergeCell ref="P103:P105"/>
    <mergeCell ref="I104:I105"/>
    <mergeCell ref="J104:L104"/>
    <mergeCell ref="B106:D106"/>
    <mergeCell ref="B121:D121"/>
    <mergeCell ref="B107:B110"/>
    <mergeCell ref="C107:C108"/>
    <mergeCell ref="C109:C110"/>
    <mergeCell ref="B111:B112"/>
    <mergeCell ref="B113:B114"/>
    <mergeCell ref="B115:B120"/>
    <mergeCell ref="C115:D115"/>
    <mergeCell ref="C116:D116"/>
    <mergeCell ref="C117:D117"/>
    <mergeCell ref="C118:D118"/>
    <mergeCell ref="C119:D119"/>
    <mergeCell ref="C120:D120"/>
  </mergeCells>
  <pageMargins left="0.51181102362204722" right="0.11811023622047245" top="0.74803149606299213" bottom="0.35433070866141736" header="0.31496062992125984" footer="0.11811023622047245"/>
  <pageSetup paperSize="9" scale="90" orientation="landscape" r:id="rId1"/>
  <rowBreaks count="3" manualBreakCount="3">
    <brk id="30" max="16" man="1"/>
    <brk id="60" max="16" man="1"/>
    <brk id="122" max="1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view="pageBreakPreview" zoomScale="60" zoomScaleNormal="100" workbookViewId="0"/>
  </sheetViews>
  <sheetFormatPr defaultRowHeight="16.5" customHeight="1" x14ac:dyDescent="0.2"/>
  <cols>
    <col min="1" max="1" width="12" customWidth="1"/>
    <col min="2" max="2" width="31.42578125" customWidth="1"/>
    <col min="3" max="3" width="73.28515625" customWidth="1"/>
    <col min="4" max="4" width="36.42578125" customWidth="1"/>
  </cols>
  <sheetData>
    <row r="1" spans="1:5" ht="16.5" customHeight="1" x14ac:dyDescent="0.25">
      <c r="A1" s="5"/>
      <c r="B1" s="5"/>
      <c r="C1" s="5"/>
      <c r="D1" s="12" t="s">
        <v>14</v>
      </c>
      <c r="E1" s="1"/>
    </row>
    <row r="2" spans="1:5" ht="16.5" customHeight="1" x14ac:dyDescent="0.2">
      <c r="A2" s="2"/>
      <c r="B2" s="2"/>
      <c r="C2" s="2"/>
      <c r="D2" s="12" t="s">
        <v>15</v>
      </c>
      <c r="E2" s="3"/>
    </row>
    <row r="3" spans="1:5" ht="16.5" customHeight="1" x14ac:dyDescent="0.2">
      <c r="A3" s="2"/>
      <c r="B3" s="2"/>
      <c r="C3" s="2"/>
      <c r="D3" s="12" t="s">
        <v>1</v>
      </c>
      <c r="E3" s="3"/>
    </row>
    <row r="4" spans="1:5" ht="16.5" customHeight="1" x14ac:dyDescent="0.25">
      <c r="A4" s="634" t="s">
        <v>0</v>
      </c>
      <c r="B4" s="580"/>
      <c r="C4" s="580"/>
      <c r="D4" s="580"/>
      <c r="E4" s="4"/>
    </row>
    <row r="5" spans="1:5" ht="16.5" customHeight="1" x14ac:dyDescent="0.25">
      <c r="A5" s="4"/>
      <c r="B5" s="278" t="s">
        <v>2</v>
      </c>
      <c r="C5" s="627" t="s">
        <v>16</v>
      </c>
      <c r="D5" s="627"/>
      <c r="E5" s="4"/>
    </row>
    <row r="6" spans="1:5" ht="16.5" customHeight="1" x14ac:dyDescent="0.2">
      <c r="A6" s="7"/>
      <c r="B6" s="7"/>
      <c r="C6" s="655" t="s">
        <v>13</v>
      </c>
      <c r="D6" s="655"/>
      <c r="E6" s="8"/>
    </row>
    <row r="7" spans="1:5" ht="16.5" customHeight="1" x14ac:dyDescent="0.25">
      <c r="A7" s="1"/>
      <c r="B7" s="1"/>
      <c r="C7" s="1"/>
      <c r="D7" s="1"/>
      <c r="E7" s="1"/>
    </row>
    <row r="8" spans="1:5" ht="75" customHeight="1" x14ac:dyDescent="0.2">
      <c r="A8" s="279" t="s">
        <v>3</v>
      </c>
      <c r="B8" s="13" t="s">
        <v>8</v>
      </c>
      <c r="C8" s="14" t="s">
        <v>9</v>
      </c>
      <c r="D8" s="13" t="s">
        <v>10</v>
      </c>
      <c r="E8" s="10"/>
    </row>
    <row r="9" spans="1:5" ht="52.5" customHeight="1" x14ac:dyDescent="0.25">
      <c r="A9" s="755" t="s">
        <v>4</v>
      </c>
      <c r="B9" s="758" t="s">
        <v>11</v>
      </c>
      <c r="C9" s="15" t="s">
        <v>17</v>
      </c>
      <c r="D9" s="752" t="s">
        <v>468</v>
      </c>
      <c r="E9" s="9"/>
    </row>
    <row r="10" spans="1:5" ht="52.5" customHeight="1" x14ac:dyDescent="0.25">
      <c r="A10" s="756"/>
      <c r="B10" s="758"/>
      <c r="C10" s="16" t="s">
        <v>18</v>
      </c>
      <c r="D10" s="753"/>
      <c r="E10" s="9"/>
    </row>
    <row r="11" spans="1:5" ht="52.5" customHeight="1" x14ac:dyDescent="0.25">
      <c r="A11" s="757"/>
      <c r="B11" s="758"/>
      <c r="C11" s="124" t="s">
        <v>19</v>
      </c>
      <c r="D11" s="754"/>
      <c r="E11" s="9"/>
    </row>
    <row r="12" spans="1:5" ht="52.5" customHeight="1" x14ac:dyDescent="0.25">
      <c r="A12" s="750" t="s">
        <v>5</v>
      </c>
      <c r="B12" s="751" t="s">
        <v>12</v>
      </c>
      <c r="C12" s="15" t="s">
        <v>17</v>
      </c>
      <c r="D12" s="752" t="s">
        <v>468</v>
      </c>
      <c r="E12" s="9"/>
    </row>
    <row r="13" spans="1:5" ht="52.5" customHeight="1" x14ac:dyDescent="0.25">
      <c r="A13" s="750"/>
      <c r="B13" s="751"/>
      <c r="C13" s="16" t="s">
        <v>18</v>
      </c>
      <c r="D13" s="753"/>
      <c r="E13" s="1"/>
    </row>
    <row r="14" spans="1:5" ht="52.5" customHeight="1" x14ac:dyDescent="0.25">
      <c r="A14" s="750"/>
      <c r="B14" s="751"/>
      <c r="C14" s="124" t="s">
        <v>19</v>
      </c>
      <c r="D14" s="754"/>
      <c r="E14" s="1"/>
    </row>
    <row r="15" spans="1:5" ht="16.5" customHeight="1" x14ac:dyDescent="0.25">
      <c r="A15" s="5"/>
      <c r="B15" s="5"/>
      <c r="C15" s="5"/>
      <c r="D15" s="12"/>
    </row>
  </sheetData>
  <mergeCells count="9">
    <mergeCell ref="A12:A14"/>
    <mergeCell ref="B12:B14"/>
    <mergeCell ref="D12:D14"/>
    <mergeCell ref="A4:D4"/>
    <mergeCell ref="C5:D5"/>
    <mergeCell ref="C6:D6"/>
    <mergeCell ref="A9:A11"/>
    <mergeCell ref="B9:B11"/>
    <mergeCell ref="D9:D11"/>
  </mergeCells>
  <hyperlinks>
    <hyperlink ref="D9" r:id="rId1"/>
    <hyperlink ref="D12" r:id="rId2"/>
  </hyperlinks>
  <pageMargins left="0.70866141732283472" right="0.31496062992125984" top="0.35433070866141736" bottom="0.35433070866141736" header="0.31496062992125984" footer="0"/>
  <pageSetup paperSize="9" scale="90" orientation="landscape"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opLeftCell="A7" zoomScale="70" zoomScaleNormal="70" zoomScaleSheetLayoutView="86" workbookViewId="0">
      <selection activeCell="F6" sqref="F6"/>
    </sheetView>
  </sheetViews>
  <sheetFormatPr defaultColWidth="12.7109375" defaultRowHeight="12.75" x14ac:dyDescent="0.2"/>
  <cols>
    <col min="1" max="1" width="4.140625" style="2" customWidth="1"/>
    <col min="2" max="2" width="11.7109375" style="2" customWidth="1"/>
    <col min="3" max="3" width="12.28515625" style="2" customWidth="1"/>
    <col min="4" max="4" width="11.28515625" style="2" customWidth="1"/>
    <col min="5" max="5" width="39.5703125" style="2" customWidth="1"/>
    <col min="6" max="6" width="36.28515625" style="2" customWidth="1"/>
    <col min="7" max="7" width="17.140625" style="2" customWidth="1"/>
    <col min="8" max="8" width="19.42578125" style="2" customWidth="1"/>
    <col min="9" max="9" width="16.85546875" style="2" customWidth="1"/>
    <col min="10" max="10" width="33.28515625" style="2" customWidth="1"/>
    <col min="11" max="16384" width="12.7109375" style="2"/>
  </cols>
  <sheetData>
    <row r="1" spans="1:10" x14ac:dyDescent="0.2">
      <c r="J1" s="12" t="s">
        <v>358</v>
      </c>
    </row>
    <row r="2" spans="1:10" x14ac:dyDescent="0.2">
      <c r="J2" s="12" t="s">
        <v>15</v>
      </c>
    </row>
    <row r="3" spans="1:10" x14ac:dyDescent="0.2">
      <c r="J3" s="12" t="s">
        <v>1</v>
      </c>
    </row>
    <row r="4" spans="1:10" s="130" customFormat="1" ht="15.75" x14ac:dyDescent="0.25"/>
    <row r="5" spans="1:10" s="4" customFormat="1" ht="18.75" x14ac:dyDescent="0.3">
      <c r="A5" s="759" t="s">
        <v>344</v>
      </c>
      <c r="B5" s="759"/>
      <c r="C5" s="759"/>
      <c r="D5" s="759"/>
      <c r="E5" s="759"/>
      <c r="F5" s="759"/>
      <c r="G5" s="759"/>
      <c r="H5" s="759"/>
      <c r="I5" s="759"/>
      <c r="J5" s="759"/>
    </row>
    <row r="6" spans="1:10" s="111" customFormat="1" ht="18.75" x14ac:dyDescent="0.3">
      <c r="A6" s="142"/>
      <c r="B6" s="142"/>
      <c r="C6" s="142"/>
      <c r="D6" s="142"/>
      <c r="F6" s="80" t="s">
        <v>345</v>
      </c>
      <c r="G6" s="143" t="s">
        <v>16</v>
      </c>
      <c r="H6" s="143"/>
      <c r="I6" s="144"/>
      <c r="J6" s="142"/>
    </row>
    <row r="7" spans="1:10" s="8" customFormat="1" ht="11.25" customHeight="1" x14ac:dyDescent="0.2">
      <c r="C7" s="7"/>
      <c r="D7" s="7"/>
      <c r="G7" s="140" t="s">
        <v>13</v>
      </c>
      <c r="H7" s="140"/>
      <c r="I7" s="140"/>
    </row>
    <row r="8" spans="1:10" s="130" customFormat="1" ht="15.75" x14ac:dyDescent="0.25"/>
    <row r="9" spans="1:10" s="132" customFormat="1" ht="134.25" customHeight="1" x14ac:dyDescent="0.2">
      <c r="A9" s="131" t="s">
        <v>176</v>
      </c>
      <c r="B9" s="141" t="s">
        <v>346</v>
      </c>
      <c r="C9" s="141" t="s">
        <v>347</v>
      </c>
      <c r="D9" s="141" t="s">
        <v>348</v>
      </c>
      <c r="E9" s="131" t="s">
        <v>349</v>
      </c>
      <c r="F9" s="131" t="s">
        <v>350</v>
      </c>
      <c r="G9" s="131" t="s">
        <v>351</v>
      </c>
      <c r="H9" s="131" t="s">
        <v>352</v>
      </c>
      <c r="I9" s="131" t="s">
        <v>353</v>
      </c>
      <c r="J9" s="131" t="s">
        <v>354</v>
      </c>
    </row>
    <row r="10" spans="1:10" s="134" customFormat="1" x14ac:dyDescent="0.2">
      <c r="A10" s="133">
        <v>1</v>
      </c>
      <c r="B10" s="133">
        <v>2</v>
      </c>
      <c r="C10" s="133">
        <v>3</v>
      </c>
      <c r="D10" s="133">
        <v>4</v>
      </c>
      <c r="E10" s="133">
        <v>5</v>
      </c>
      <c r="F10" s="133">
        <v>6</v>
      </c>
      <c r="G10" s="133">
        <v>7</v>
      </c>
      <c r="H10" s="133">
        <v>8</v>
      </c>
      <c r="I10" s="133">
        <v>9</v>
      </c>
      <c r="J10" s="133">
        <v>10</v>
      </c>
    </row>
    <row r="11" spans="1:10" ht="409.5" customHeight="1" x14ac:dyDescent="0.2">
      <c r="A11" s="135" t="s">
        <v>4</v>
      </c>
      <c r="B11" s="282" t="s">
        <v>377</v>
      </c>
      <c r="C11" s="75" t="s">
        <v>121</v>
      </c>
      <c r="D11" s="168" t="s">
        <v>471</v>
      </c>
      <c r="E11" s="136" t="s">
        <v>472</v>
      </c>
      <c r="F11" s="137" t="s">
        <v>473</v>
      </c>
      <c r="G11" s="137" t="s">
        <v>474</v>
      </c>
      <c r="H11" s="138" t="s">
        <v>479</v>
      </c>
      <c r="I11" s="283" t="s">
        <v>164</v>
      </c>
      <c r="J11" s="13" t="s">
        <v>164</v>
      </c>
    </row>
    <row r="13" spans="1:10" customFormat="1" x14ac:dyDescent="0.2">
      <c r="A13" s="139" t="s">
        <v>356</v>
      </c>
      <c r="B13" s="2" t="s">
        <v>357</v>
      </c>
      <c r="C13" s="2"/>
      <c r="D13" s="2"/>
      <c r="E13" s="2"/>
    </row>
    <row r="16" spans="1:10" ht="15" customHeight="1" x14ac:dyDescent="0.2"/>
  </sheetData>
  <sheetProtection formatCells="0" formatColumns="0" formatRows="0"/>
  <mergeCells count="1">
    <mergeCell ref="A5:J5"/>
  </mergeCells>
  <pageMargins left="0.11811023622047245" right="0" top="0.55118110236220474" bottom="0.15748031496062992" header="0.31496062992125984" footer="0"/>
  <pageSetup paperSize="9" scale="7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view="pageBreakPreview" zoomScale="66" zoomScaleNormal="70" zoomScaleSheetLayoutView="66" workbookViewId="0">
      <selection activeCell="C18" sqref="C18"/>
    </sheetView>
  </sheetViews>
  <sheetFormatPr defaultColWidth="12.7109375" defaultRowHeight="12.75" x14ac:dyDescent="0.2"/>
  <cols>
    <col min="1" max="1" width="6.85546875" style="2" customWidth="1"/>
    <col min="2" max="2" width="73.28515625" style="2" customWidth="1"/>
    <col min="3" max="3" width="49.5703125" style="228" customWidth="1"/>
    <col min="4" max="16384" width="12.7109375" style="2"/>
  </cols>
  <sheetData>
    <row r="1" spans="1:3" x14ac:dyDescent="0.2">
      <c r="C1" s="227" t="s">
        <v>358</v>
      </c>
    </row>
    <row r="2" spans="1:3" x14ac:dyDescent="0.2">
      <c r="C2" s="227" t="s">
        <v>15</v>
      </c>
    </row>
    <row r="3" spans="1:3" x14ac:dyDescent="0.2">
      <c r="C3" s="227" t="s">
        <v>69</v>
      </c>
    </row>
    <row r="4" spans="1:3" s="130" customFormat="1" ht="15.75" x14ac:dyDescent="0.25">
      <c r="C4" s="229"/>
    </row>
    <row r="5" spans="1:3" s="4" customFormat="1" ht="18.75" x14ac:dyDescent="0.3">
      <c r="A5" s="759"/>
      <c r="B5" s="759"/>
      <c r="C5" s="759"/>
    </row>
    <row r="6" spans="1:3" ht="45" customHeight="1" x14ac:dyDescent="0.2">
      <c r="A6" s="760" t="s">
        <v>409</v>
      </c>
      <c r="B6" s="760"/>
      <c r="C6" s="760"/>
    </row>
    <row r="7" spans="1:3" s="111" customFormat="1" ht="15.75" customHeight="1" x14ac:dyDescent="0.3">
      <c r="A7" s="761" t="s">
        <v>470</v>
      </c>
      <c r="B7" s="761"/>
      <c r="C7" s="761"/>
    </row>
    <row r="9" spans="1:3" ht="15" x14ac:dyDescent="0.2">
      <c r="A9" s="223"/>
    </row>
    <row r="10" spans="1:3" ht="30" x14ac:dyDescent="0.2">
      <c r="A10" s="224" t="s">
        <v>392</v>
      </c>
      <c r="B10" s="224" t="s">
        <v>8</v>
      </c>
      <c r="C10" s="224" t="s">
        <v>393</v>
      </c>
    </row>
    <row r="11" spans="1:3" ht="36.75" customHeight="1" x14ac:dyDescent="0.2">
      <c r="A11" s="224">
        <v>1</v>
      </c>
      <c r="B11" s="225" t="s">
        <v>394</v>
      </c>
      <c r="C11" s="280" t="s">
        <v>164</v>
      </c>
    </row>
    <row r="12" spans="1:3" ht="36.75" customHeight="1" x14ac:dyDescent="0.2">
      <c r="A12" s="224">
        <v>2</v>
      </c>
      <c r="B12" s="225" t="s">
        <v>395</v>
      </c>
      <c r="C12" s="280" t="s">
        <v>164</v>
      </c>
    </row>
    <row r="13" spans="1:3" ht="36.75" customHeight="1" x14ac:dyDescent="0.2">
      <c r="A13" s="224">
        <v>3</v>
      </c>
      <c r="B13" s="225" t="s">
        <v>396</v>
      </c>
      <c r="C13" s="280" t="s">
        <v>164</v>
      </c>
    </row>
    <row r="14" spans="1:3" ht="36.75" customHeight="1" x14ac:dyDescent="0.2">
      <c r="A14" s="224">
        <v>4</v>
      </c>
      <c r="B14" s="225" t="s">
        <v>397</v>
      </c>
      <c r="C14" s="280" t="s">
        <v>164</v>
      </c>
    </row>
    <row r="15" spans="1:3" ht="54.75" customHeight="1" x14ac:dyDescent="0.2">
      <c r="A15" s="224">
        <v>5</v>
      </c>
      <c r="B15" s="225" t="s">
        <v>398</v>
      </c>
      <c r="C15" s="280" t="s">
        <v>164</v>
      </c>
    </row>
    <row r="16" spans="1:3" ht="50.25" customHeight="1" x14ac:dyDescent="0.2">
      <c r="A16" s="224">
        <v>6</v>
      </c>
      <c r="B16" s="225" t="s">
        <v>399</v>
      </c>
      <c r="C16" s="280" t="s">
        <v>164</v>
      </c>
    </row>
    <row r="17" spans="1:5" ht="54.75" customHeight="1" x14ac:dyDescent="0.2">
      <c r="A17" s="224">
        <v>7</v>
      </c>
      <c r="B17" s="226" t="s">
        <v>400</v>
      </c>
      <c r="C17" s="280" t="s">
        <v>164</v>
      </c>
    </row>
    <row r="18" spans="1:5" ht="36.75" customHeight="1" x14ac:dyDescent="0.2">
      <c r="A18" s="224">
        <v>8</v>
      </c>
      <c r="B18" s="225" t="s">
        <v>401</v>
      </c>
      <c r="C18" s="281" t="s">
        <v>468</v>
      </c>
    </row>
    <row r="19" spans="1:5" ht="36.75" customHeight="1" x14ac:dyDescent="0.2">
      <c r="A19" s="224">
        <v>9</v>
      </c>
      <c r="B19" s="225" t="s">
        <v>402</v>
      </c>
      <c r="C19" s="281" t="s">
        <v>468</v>
      </c>
    </row>
    <row r="20" spans="1:5" ht="36.75" customHeight="1" x14ac:dyDescent="0.2">
      <c r="A20" s="224">
        <v>10</v>
      </c>
      <c r="B20" s="225" t="s">
        <v>403</v>
      </c>
      <c r="C20" s="281" t="s">
        <v>468</v>
      </c>
    </row>
    <row r="21" spans="1:5" ht="36.75" customHeight="1" x14ac:dyDescent="0.2">
      <c r="A21" s="224">
        <v>11</v>
      </c>
      <c r="B21" s="225" t="s">
        <v>404</v>
      </c>
      <c r="C21" s="281" t="s">
        <v>468</v>
      </c>
    </row>
    <row r="22" spans="1:5" ht="48" customHeight="1" x14ac:dyDescent="0.2">
      <c r="A22" s="224">
        <v>12</v>
      </c>
      <c r="B22" s="225" t="s">
        <v>405</v>
      </c>
      <c r="C22" s="281" t="s">
        <v>468</v>
      </c>
    </row>
    <row r="23" spans="1:5" ht="36.75" customHeight="1" x14ac:dyDescent="0.2">
      <c r="A23" s="224">
        <v>13</v>
      </c>
      <c r="B23" s="225" t="s">
        <v>406</v>
      </c>
      <c r="C23" s="281" t="s">
        <v>468</v>
      </c>
    </row>
    <row r="24" spans="1:5" ht="36.75" customHeight="1" x14ac:dyDescent="0.2">
      <c r="A24" s="224">
        <v>14</v>
      </c>
      <c r="B24" s="225" t="s">
        <v>407</v>
      </c>
      <c r="C24" s="281" t="s">
        <v>468</v>
      </c>
    </row>
    <row r="25" spans="1:5" ht="36.75" customHeight="1" x14ac:dyDescent="0.2">
      <c r="A25" s="224">
        <v>15</v>
      </c>
      <c r="B25" s="225" t="s">
        <v>408</v>
      </c>
      <c r="C25" s="281" t="s">
        <v>468</v>
      </c>
    </row>
    <row r="26" spans="1:5" customFormat="1" ht="14.25" customHeight="1" x14ac:dyDescent="0.2">
      <c r="A26" s="2" t="s">
        <v>469</v>
      </c>
      <c r="B26" s="2"/>
      <c r="C26" s="245"/>
      <c r="D26" s="2"/>
      <c r="E26" s="2"/>
    </row>
  </sheetData>
  <sheetProtection formatCells="0" formatColumns="0" formatRows="0"/>
  <mergeCells count="3">
    <mergeCell ref="A5:C5"/>
    <mergeCell ref="A6:C6"/>
    <mergeCell ref="A7:C7"/>
  </mergeCells>
  <hyperlinks>
    <hyperlink ref="C18" r:id="rId1"/>
    <hyperlink ref="C19" r:id="rId2"/>
    <hyperlink ref="C20" r:id="rId3"/>
    <hyperlink ref="C21" r:id="rId4"/>
    <hyperlink ref="C22" r:id="rId5"/>
    <hyperlink ref="C23" r:id="rId6"/>
    <hyperlink ref="C24" r:id="rId7"/>
    <hyperlink ref="C25" r:id="rId8"/>
  </hyperlinks>
  <pageMargins left="0.51181102362204722" right="0" top="0.55118110236220474" bottom="0.15748031496062992" header="0.31496062992125984" footer="0"/>
  <pageSetup paperSize="9" scale="70" orientation="portrait" r:id="rId9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view="pageBreakPreview" zoomScale="80" zoomScaleSheetLayoutView="80" workbookViewId="0">
      <selection activeCell="I24" sqref="I24"/>
    </sheetView>
  </sheetViews>
  <sheetFormatPr defaultColWidth="11.42578125" defaultRowHeight="11.25" x14ac:dyDescent="0.2"/>
  <cols>
    <col min="1" max="1" width="5" style="117" customWidth="1"/>
    <col min="2" max="2" width="32.42578125" style="117" customWidth="1"/>
    <col min="3" max="4" width="15.140625" style="117" customWidth="1"/>
    <col min="5" max="5" width="13.85546875" style="117" customWidth="1"/>
    <col min="6" max="6" width="12.5703125" style="117" customWidth="1"/>
    <col min="7" max="7" width="16.5703125" style="117" customWidth="1"/>
    <col min="8" max="8" width="18.7109375" style="117" customWidth="1"/>
    <col min="9" max="9" width="19.5703125" style="117" customWidth="1"/>
    <col min="10" max="10" width="19" style="117" customWidth="1"/>
    <col min="11" max="16384" width="11.42578125" style="117"/>
  </cols>
  <sheetData>
    <row r="1" spans="1:10" s="118" customFormat="1" ht="13.5" customHeight="1" x14ac:dyDescent="0.2">
      <c r="A1" s="202"/>
      <c r="B1" s="202"/>
      <c r="C1" s="190"/>
      <c r="D1" s="190"/>
      <c r="E1" s="190"/>
      <c r="F1" s="190"/>
      <c r="G1" s="190"/>
      <c r="H1" s="190"/>
      <c r="I1" s="190"/>
      <c r="J1" s="27" t="s">
        <v>410</v>
      </c>
    </row>
    <row r="2" spans="1:10" x14ac:dyDescent="0.2">
      <c r="J2" s="27" t="s">
        <v>15</v>
      </c>
    </row>
    <row r="3" spans="1:10" ht="10.5" customHeight="1" x14ac:dyDescent="0.2">
      <c r="J3" s="230" t="s">
        <v>1</v>
      </c>
    </row>
    <row r="5" spans="1:10" ht="12.75" customHeight="1" x14ac:dyDescent="0.2">
      <c r="A5" s="521" t="s">
        <v>445</v>
      </c>
      <c r="B5" s="521"/>
      <c r="C5" s="521"/>
      <c r="D5" s="521"/>
      <c r="E5" s="521"/>
      <c r="F5" s="521"/>
      <c r="G5" s="521"/>
      <c r="H5" s="521"/>
      <c r="I5" s="521"/>
      <c r="J5" s="521"/>
    </row>
    <row r="6" spans="1:10" ht="12.75" customHeight="1" x14ac:dyDescent="0.2">
      <c r="A6" s="521" t="s">
        <v>487</v>
      </c>
      <c r="B6" s="521"/>
      <c r="C6" s="521"/>
      <c r="D6" s="521"/>
      <c r="E6" s="521"/>
      <c r="F6" s="521"/>
      <c r="G6" s="521"/>
      <c r="H6" s="521"/>
      <c r="I6" s="521"/>
      <c r="J6" s="521"/>
    </row>
    <row r="7" spans="1:10" ht="20.25" customHeight="1" x14ac:dyDescent="0.2">
      <c r="A7" s="762" t="s">
        <v>446</v>
      </c>
      <c r="B7" s="762"/>
      <c r="C7" s="762"/>
      <c r="D7" s="762"/>
      <c r="E7" s="762"/>
      <c r="F7" s="762"/>
      <c r="G7" s="762"/>
      <c r="H7" s="762"/>
      <c r="I7" s="762"/>
      <c r="J7" s="762"/>
    </row>
    <row r="8" spans="1:10" ht="6.75" customHeight="1" x14ac:dyDescent="0.2">
      <c r="A8" s="223"/>
      <c r="B8" s="2"/>
      <c r="C8" s="2"/>
      <c r="D8" s="2"/>
      <c r="E8" s="2"/>
      <c r="F8" s="2"/>
      <c r="G8" s="2"/>
      <c r="H8" s="2"/>
      <c r="I8" s="2"/>
      <c r="J8" s="2"/>
    </row>
    <row r="9" spans="1:10" ht="38.25" customHeight="1" x14ac:dyDescent="0.2">
      <c r="A9" s="763" t="s">
        <v>392</v>
      </c>
      <c r="B9" s="763" t="s">
        <v>197</v>
      </c>
      <c r="C9" s="763" t="s">
        <v>411</v>
      </c>
      <c r="D9" s="763"/>
      <c r="E9" s="763" t="s">
        <v>412</v>
      </c>
      <c r="F9" s="763"/>
      <c r="G9" s="763"/>
      <c r="H9" s="763" t="s">
        <v>413</v>
      </c>
      <c r="I9" s="763"/>
      <c r="J9" s="763"/>
    </row>
    <row r="10" spans="1:10" ht="50.25" customHeight="1" x14ac:dyDescent="0.2">
      <c r="A10" s="763"/>
      <c r="B10" s="763"/>
      <c r="C10" s="231" t="s">
        <v>414</v>
      </c>
      <c r="D10" s="231" t="s">
        <v>415</v>
      </c>
      <c r="E10" s="231" t="s">
        <v>416</v>
      </c>
      <c r="F10" s="231" t="s">
        <v>417</v>
      </c>
      <c r="G10" s="231" t="s">
        <v>418</v>
      </c>
      <c r="H10" s="231" t="s">
        <v>419</v>
      </c>
      <c r="I10" s="231" t="s">
        <v>420</v>
      </c>
      <c r="J10" s="231" t="s">
        <v>421</v>
      </c>
    </row>
    <row r="11" spans="1:10" ht="15" x14ac:dyDescent="0.2">
      <c r="A11" s="224">
        <v>1</v>
      </c>
      <c r="B11" s="224">
        <v>2</v>
      </c>
      <c r="C11" s="224">
        <v>3</v>
      </c>
      <c r="D11" s="224">
        <v>4</v>
      </c>
      <c r="E11" s="224">
        <v>5</v>
      </c>
      <c r="F11" s="224">
        <v>6</v>
      </c>
      <c r="G11" s="224">
        <v>7</v>
      </c>
      <c r="H11" s="224">
        <v>8</v>
      </c>
      <c r="I11" s="224">
        <v>9</v>
      </c>
      <c r="J11" s="224">
        <v>10</v>
      </c>
    </row>
    <row r="12" spans="1:10" ht="24" customHeight="1" x14ac:dyDescent="0.2">
      <c r="A12" s="224" t="s">
        <v>422</v>
      </c>
      <c r="B12" s="225" t="s">
        <v>423</v>
      </c>
      <c r="C12" s="224" t="s">
        <v>164</v>
      </c>
      <c r="D12" s="224" t="s">
        <v>164</v>
      </c>
      <c r="E12" s="224" t="s">
        <v>164</v>
      </c>
      <c r="F12" s="224" t="s">
        <v>164</v>
      </c>
      <c r="G12" s="224" t="s">
        <v>164</v>
      </c>
      <c r="H12" s="224" t="s">
        <v>164</v>
      </c>
      <c r="I12" s="224" t="s">
        <v>164</v>
      </c>
      <c r="J12" s="224" t="s">
        <v>164</v>
      </c>
    </row>
    <row r="13" spans="1:10" ht="47.25" customHeight="1" x14ac:dyDescent="0.2">
      <c r="A13" s="224" t="s">
        <v>424</v>
      </c>
      <c r="B13" s="225" t="s">
        <v>425</v>
      </c>
      <c r="C13" s="224" t="s">
        <v>164</v>
      </c>
      <c r="D13" s="224" t="s">
        <v>164</v>
      </c>
      <c r="E13" s="224" t="s">
        <v>164</v>
      </c>
      <c r="F13" s="224" t="s">
        <v>164</v>
      </c>
      <c r="G13" s="224" t="s">
        <v>164</v>
      </c>
      <c r="H13" s="224" t="s">
        <v>164</v>
      </c>
      <c r="I13" s="224" t="s">
        <v>164</v>
      </c>
      <c r="J13" s="224" t="s">
        <v>164</v>
      </c>
    </row>
    <row r="14" spans="1:10" ht="15" x14ac:dyDescent="0.2">
      <c r="A14" s="224" t="s">
        <v>426</v>
      </c>
      <c r="B14" s="225"/>
      <c r="C14" s="224" t="s">
        <v>164</v>
      </c>
      <c r="D14" s="224" t="s">
        <v>164</v>
      </c>
      <c r="E14" s="224" t="s">
        <v>164</v>
      </c>
      <c r="F14" s="224" t="s">
        <v>164</v>
      </c>
      <c r="G14" s="224" t="s">
        <v>164</v>
      </c>
      <c r="H14" s="224" t="s">
        <v>164</v>
      </c>
      <c r="I14" s="224" t="s">
        <v>164</v>
      </c>
      <c r="J14" s="224" t="s">
        <v>164</v>
      </c>
    </row>
    <row r="15" spans="1:10" ht="46.5" customHeight="1" x14ac:dyDescent="0.2">
      <c r="A15" s="224" t="s">
        <v>427</v>
      </c>
      <c r="B15" s="225" t="s">
        <v>428</v>
      </c>
      <c r="C15" s="224" t="s">
        <v>164</v>
      </c>
      <c r="D15" s="224" t="s">
        <v>164</v>
      </c>
      <c r="E15" s="224" t="s">
        <v>164</v>
      </c>
      <c r="F15" s="224" t="s">
        <v>164</v>
      </c>
      <c r="G15" s="224" t="s">
        <v>164</v>
      </c>
      <c r="H15" s="224" t="s">
        <v>164</v>
      </c>
      <c r="I15" s="224" t="s">
        <v>164</v>
      </c>
      <c r="J15" s="224" t="s">
        <v>164</v>
      </c>
    </row>
    <row r="16" spans="1:10" ht="15" x14ac:dyDescent="0.2">
      <c r="A16" s="224" t="s">
        <v>429</v>
      </c>
      <c r="B16" s="225"/>
      <c r="C16" s="224" t="s">
        <v>164</v>
      </c>
      <c r="D16" s="224" t="s">
        <v>164</v>
      </c>
      <c r="E16" s="224" t="s">
        <v>164</v>
      </c>
      <c r="F16" s="224" t="s">
        <v>164</v>
      </c>
      <c r="G16" s="224" t="s">
        <v>164</v>
      </c>
      <c r="H16" s="224" t="s">
        <v>164</v>
      </c>
      <c r="I16" s="224" t="s">
        <v>164</v>
      </c>
      <c r="J16" s="224" t="s">
        <v>164</v>
      </c>
    </row>
    <row r="17" spans="1:10" ht="24.75" customHeight="1" x14ac:dyDescent="0.2">
      <c r="A17" s="224" t="s">
        <v>430</v>
      </c>
      <c r="B17" s="225" t="s">
        <v>431</v>
      </c>
      <c r="C17" s="224" t="s">
        <v>164</v>
      </c>
      <c r="D17" s="224" t="s">
        <v>164</v>
      </c>
      <c r="E17" s="224" t="s">
        <v>164</v>
      </c>
      <c r="F17" s="224" t="s">
        <v>164</v>
      </c>
      <c r="G17" s="224" t="s">
        <v>164</v>
      </c>
      <c r="H17" s="224" t="s">
        <v>164</v>
      </c>
      <c r="I17" s="224" t="s">
        <v>164</v>
      </c>
      <c r="J17" s="224" t="s">
        <v>164</v>
      </c>
    </row>
    <row r="18" spans="1:10" ht="15" x14ac:dyDescent="0.2">
      <c r="A18" s="224" t="s">
        <v>432</v>
      </c>
      <c r="B18" s="225"/>
      <c r="C18" s="224" t="s">
        <v>164</v>
      </c>
      <c r="D18" s="224" t="s">
        <v>164</v>
      </c>
      <c r="E18" s="224" t="s">
        <v>164</v>
      </c>
      <c r="F18" s="224" t="s">
        <v>164</v>
      </c>
      <c r="G18" s="224" t="s">
        <v>164</v>
      </c>
      <c r="H18" s="224" t="s">
        <v>164</v>
      </c>
      <c r="I18" s="224" t="s">
        <v>164</v>
      </c>
      <c r="J18" s="224" t="s">
        <v>164</v>
      </c>
    </row>
    <row r="19" spans="1:10" ht="31.5" customHeight="1" x14ac:dyDescent="0.2">
      <c r="A19" s="224" t="s">
        <v>433</v>
      </c>
      <c r="B19" s="225" t="s">
        <v>434</v>
      </c>
      <c r="C19" s="224" t="s">
        <v>164</v>
      </c>
      <c r="D19" s="224" t="s">
        <v>164</v>
      </c>
      <c r="E19" s="224" t="s">
        <v>164</v>
      </c>
      <c r="F19" s="224" t="s">
        <v>164</v>
      </c>
      <c r="G19" s="224" t="s">
        <v>164</v>
      </c>
      <c r="H19" s="224" t="s">
        <v>164</v>
      </c>
      <c r="I19" s="224" t="s">
        <v>164</v>
      </c>
      <c r="J19" s="224" t="s">
        <v>164</v>
      </c>
    </row>
    <row r="20" spans="1:10" ht="15" x14ac:dyDescent="0.2">
      <c r="A20" s="224" t="s">
        <v>435</v>
      </c>
      <c r="B20" s="225"/>
      <c r="C20" s="224" t="s">
        <v>164</v>
      </c>
      <c r="D20" s="224" t="s">
        <v>164</v>
      </c>
      <c r="E20" s="224" t="s">
        <v>164</v>
      </c>
      <c r="F20" s="224" t="s">
        <v>164</v>
      </c>
      <c r="G20" s="224" t="s">
        <v>164</v>
      </c>
      <c r="H20" s="224" t="s">
        <v>164</v>
      </c>
      <c r="I20" s="224" t="s">
        <v>164</v>
      </c>
      <c r="J20" s="224" t="s">
        <v>164</v>
      </c>
    </row>
    <row r="21" spans="1:10" ht="43.5" customHeight="1" x14ac:dyDescent="0.2">
      <c r="A21" s="224" t="s">
        <v>436</v>
      </c>
      <c r="B21" s="225" t="s">
        <v>437</v>
      </c>
      <c r="C21" s="224" t="s">
        <v>164</v>
      </c>
      <c r="D21" s="224" t="s">
        <v>164</v>
      </c>
      <c r="E21" s="224" t="s">
        <v>164</v>
      </c>
      <c r="F21" s="224" t="s">
        <v>164</v>
      </c>
      <c r="G21" s="224" t="s">
        <v>164</v>
      </c>
      <c r="H21" s="224" t="s">
        <v>164</v>
      </c>
      <c r="I21" s="224" t="s">
        <v>164</v>
      </c>
      <c r="J21" s="224" t="s">
        <v>164</v>
      </c>
    </row>
    <row r="22" spans="1:10" ht="15" x14ac:dyDescent="0.2">
      <c r="A22" s="224" t="s">
        <v>438</v>
      </c>
      <c r="B22" s="225"/>
      <c r="C22" s="224" t="s">
        <v>164</v>
      </c>
      <c r="D22" s="224" t="s">
        <v>164</v>
      </c>
      <c r="E22" s="224" t="s">
        <v>164</v>
      </c>
      <c r="F22" s="224" t="s">
        <v>164</v>
      </c>
      <c r="G22" s="224" t="s">
        <v>164</v>
      </c>
      <c r="H22" s="224" t="s">
        <v>164</v>
      </c>
      <c r="I22" s="224" t="s">
        <v>164</v>
      </c>
      <c r="J22" s="224" t="s">
        <v>164</v>
      </c>
    </row>
    <row r="23" spans="1:10" ht="38.25" customHeight="1" x14ac:dyDescent="0.2">
      <c r="A23" s="224" t="s">
        <v>439</v>
      </c>
      <c r="B23" s="225" t="s">
        <v>440</v>
      </c>
      <c r="C23" s="224" t="s">
        <v>164</v>
      </c>
      <c r="D23" s="224" t="s">
        <v>164</v>
      </c>
      <c r="E23" s="224" t="s">
        <v>164</v>
      </c>
      <c r="F23" s="224" t="s">
        <v>164</v>
      </c>
      <c r="G23" s="224" t="s">
        <v>164</v>
      </c>
      <c r="H23" s="224" t="s">
        <v>164</v>
      </c>
      <c r="I23" s="224" t="s">
        <v>164</v>
      </c>
      <c r="J23" s="224" t="s">
        <v>164</v>
      </c>
    </row>
    <row r="24" spans="1:10" ht="15" x14ac:dyDescent="0.2">
      <c r="A24" s="224" t="s">
        <v>441</v>
      </c>
      <c r="B24" s="225"/>
      <c r="C24" s="224" t="s">
        <v>164</v>
      </c>
      <c r="D24" s="224" t="s">
        <v>164</v>
      </c>
      <c r="E24" s="224" t="s">
        <v>164</v>
      </c>
      <c r="F24" s="224" t="s">
        <v>164</v>
      </c>
      <c r="G24" s="224" t="s">
        <v>164</v>
      </c>
      <c r="H24" s="224" t="s">
        <v>164</v>
      </c>
      <c r="I24" s="224" t="s">
        <v>164</v>
      </c>
      <c r="J24" s="224" t="s">
        <v>164</v>
      </c>
    </row>
    <row r="25" spans="1:10" ht="29.25" customHeight="1" x14ac:dyDescent="0.2">
      <c r="A25" s="224" t="s">
        <v>442</v>
      </c>
      <c r="B25" s="225" t="s">
        <v>443</v>
      </c>
      <c r="C25" s="224" t="s">
        <v>164</v>
      </c>
      <c r="D25" s="224" t="s">
        <v>164</v>
      </c>
      <c r="E25" s="224" t="s">
        <v>164</v>
      </c>
      <c r="F25" s="224" t="s">
        <v>164</v>
      </c>
      <c r="G25" s="224" t="s">
        <v>164</v>
      </c>
      <c r="H25" s="224" t="s">
        <v>164</v>
      </c>
      <c r="I25" s="224" t="s">
        <v>164</v>
      </c>
      <c r="J25" s="224" t="s">
        <v>164</v>
      </c>
    </row>
    <row r="26" spans="1:10" ht="15" x14ac:dyDescent="0.2">
      <c r="A26" s="224" t="s">
        <v>444</v>
      </c>
      <c r="B26" s="225"/>
      <c r="C26" s="224" t="s">
        <v>164</v>
      </c>
      <c r="D26" s="224" t="s">
        <v>164</v>
      </c>
      <c r="E26" s="224" t="s">
        <v>164</v>
      </c>
      <c r="F26" s="224" t="s">
        <v>164</v>
      </c>
      <c r="G26" s="224" t="s">
        <v>164</v>
      </c>
      <c r="H26" s="224" t="s">
        <v>164</v>
      </c>
      <c r="I26" s="224" t="s">
        <v>164</v>
      </c>
      <c r="J26" s="224" t="s">
        <v>164</v>
      </c>
    </row>
    <row r="27" spans="1:10" customFormat="1" ht="12.75" x14ac:dyDescent="0.2">
      <c r="A27" s="2" t="s">
        <v>357</v>
      </c>
      <c r="B27" s="2"/>
      <c r="C27" s="2"/>
      <c r="D27" s="2"/>
      <c r="E27" s="2"/>
    </row>
  </sheetData>
  <sheetProtection selectLockedCells="1" selectUnlockedCells="1"/>
  <mergeCells count="8">
    <mergeCell ref="A5:J5"/>
    <mergeCell ref="A6:J6"/>
    <mergeCell ref="A7:J7"/>
    <mergeCell ref="A9:A10"/>
    <mergeCell ref="B9:B10"/>
    <mergeCell ref="C9:D9"/>
    <mergeCell ref="E9:G9"/>
    <mergeCell ref="H9:J9"/>
  </mergeCells>
  <pageMargins left="0.43307086614173229" right="0" top="0.78740157480314965" bottom="0.19685039370078741" header="0.19685039370078741" footer="0.51181102362204722"/>
  <pageSetup paperSize="9" scale="85" firstPageNumber="0" orientation="landscape" r:id="rId1"/>
  <headerFooter alignWithMargins="0">
    <oddHeader xml:space="preserve">&amp;R&amp;"Times New Roman,обычный"&amp;7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3"/>
  <sheetViews>
    <sheetView view="pageBreakPreview" topLeftCell="A16" zoomScale="93" zoomScaleNormal="100" zoomScaleSheetLayoutView="93" workbookViewId="0">
      <selection activeCell="W35" sqref="W35"/>
    </sheetView>
  </sheetViews>
  <sheetFormatPr defaultRowHeight="12.75" x14ac:dyDescent="0.2"/>
  <cols>
    <col min="1" max="1" width="2.85546875" customWidth="1"/>
    <col min="2" max="2" width="12.140625" customWidth="1"/>
    <col min="3" max="6" width="13" customWidth="1"/>
    <col min="7" max="9" width="4" customWidth="1"/>
    <col min="10" max="10" width="13.7109375" customWidth="1"/>
    <col min="11" max="11" width="11.85546875" customWidth="1"/>
    <col min="12" max="12" width="2.7109375" customWidth="1"/>
    <col min="14" max="14" width="2.85546875" customWidth="1"/>
    <col min="15" max="15" width="10.42578125" customWidth="1"/>
  </cols>
  <sheetData>
    <row r="1" spans="1:15" x14ac:dyDescent="0.2">
      <c r="A1" s="61" t="s">
        <v>376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58" t="s">
        <v>192</v>
      </c>
    </row>
    <row r="2" spans="1:15" x14ac:dyDescent="0.2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59" t="s">
        <v>110</v>
      </c>
    </row>
    <row r="3" spans="1:15" x14ac:dyDescent="0.2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27" t="s">
        <v>69</v>
      </c>
    </row>
    <row r="4" spans="1:15" ht="9.75" customHeight="1" x14ac:dyDescent="0.25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</row>
    <row r="5" spans="1:15" ht="15.75" customHeight="1" x14ac:dyDescent="0.25">
      <c r="A5" s="63"/>
      <c r="B5" s="63"/>
      <c r="C5" s="323" t="s">
        <v>142</v>
      </c>
      <c r="D5" s="539" t="s">
        <v>16</v>
      </c>
      <c r="E5" s="539"/>
      <c r="F5" s="539"/>
      <c r="G5" s="539"/>
      <c r="H5" s="539"/>
      <c r="I5" s="539"/>
      <c r="J5" s="98" t="s">
        <v>143</v>
      </c>
      <c r="K5" s="82"/>
      <c r="L5" s="82"/>
      <c r="M5" s="82"/>
      <c r="N5" s="63"/>
      <c r="O5" s="64"/>
    </row>
    <row r="6" spans="1:15" x14ac:dyDescent="0.2">
      <c r="A6" s="65"/>
      <c r="B6" s="65"/>
      <c r="C6" s="65"/>
      <c r="D6" s="540" t="s">
        <v>13</v>
      </c>
      <c r="E6" s="540"/>
      <c r="F6" s="540"/>
      <c r="G6" s="540"/>
      <c r="H6" s="540"/>
      <c r="I6" s="540"/>
      <c r="J6" s="86"/>
      <c r="K6" s="65"/>
      <c r="L6" s="65"/>
      <c r="M6" s="65"/>
      <c r="N6" s="65"/>
      <c r="O6" s="65"/>
    </row>
    <row r="7" spans="1:15" ht="15.75" x14ac:dyDescent="0.25">
      <c r="A7" s="63"/>
      <c r="B7" s="541" t="s">
        <v>144</v>
      </c>
      <c r="C7" s="541"/>
      <c r="D7" s="541"/>
      <c r="E7" s="541"/>
      <c r="F7" s="541"/>
      <c r="G7" s="97" t="s">
        <v>193</v>
      </c>
      <c r="H7" s="95"/>
      <c r="I7" s="95"/>
      <c r="J7" s="95"/>
      <c r="K7" s="95"/>
      <c r="L7" s="96"/>
      <c r="M7" s="96"/>
      <c r="N7" s="96"/>
      <c r="O7" s="63"/>
    </row>
    <row r="8" spans="1:15" x14ac:dyDescent="0.2">
      <c r="A8" s="65"/>
      <c r="B8" s="65"/>
      <c r="C8" s="65"/>
      <c r="D8" s="65"/>
      <c r="E8" s="86"/>
      <c r="F8" s="65"/>
      <c r="G8" s="86" t="s">
        <v>145</v>
      </c>
      <c r="H8" s="86"/>
      <c r="I8" s="86"/>
      <c r="J8" s="86"/>
      <c r="K8" s="86"/>
      <c r="L8" s="86"/>
      <c r="M8" s="86"/>
      <c r="N8" s="86"/>
      <c r="O8" s="65"/>
    </row>
    <row r="9" spans="1:15" ht="15" x14ac:dyDescent="0.25">
      <c r="A9" s="62" t="s">
        <v>146</v>
      </c>
      <c r="B9" s="83" t="s">
        <v>172</v>
      </c>
      <c r="C9" s="87"/>
      <c r="D9" s="87"/>
      <c r="E9" s="87"/>
      <c r="F9" s="62"/>
      <c r="G9" s="62"/>
      <c r="H9" s="62"/>
      <c r="I9" s="62"/>
      <c r="J9" s="62"/>
      <c r="K9" s="62"/>
      <c r="L9" s="62"/>
      <c r="M9" s="62"/>
      <c r="N9" s="62"/>
      <c r="O9" s="62"/>
    </row>
    <row r="10" spans="1:15" ht="5.25" customHeight="1" x14ac:dyDescent="0.2">
      <c r="A10" s="65"/>
      <c r="B10" s="65"/>
      <c r="C10" s="86"/>
      <c r="D10" s="86"/>
      <c r="E10" s="86"/>
      <c r="F10" s="65"/>
      <c r="G10" s="65"/>
      <c r="H10" s="65"/>
      <c r="I10" s="65"/>
      <c r="J10" s="65"/>
      <c r="K10" s="65"/>
      <c r="L10" s="65"/>
      <c r="M10" s="65"/>
      <c r="N10" s="65"/>
      <c r="O10" s="65"/>
    </row>
    <row r="11" spans="1:15" ht="13.5" thickBot="1" x14ac:dyDescent="0.25">
      <c r="A11" s="61"/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</row>
    <row r="12" spans="1:15" ht="12.75" customHeight="1" x14ac:dyDescent="0.2">
      <c r="A12" s="542" t="s">
        <v>147</v>
      </c>
      <c r="B12" s="543"/>
      <c r="C12" s="543"/>
      <c r="D12" s="543"/>
      <c r="E12" s="543"/>
      <c r="F12" s="543"/>
      <c r="G12" s="543"/>
      <c r="H12" s="543"/>
      <c r="I12" s="543"/>
      <c r="J12" s="543"/>
      <c r="K12" s="544"/>
      <c r="L12" s="329" t="s">
        <v>148</v>
      </c>
      <c r="M12" s="330" t="s">
        <v>149</v>
      </c>
      <c r="N12" s="331" t="s">
        <v>3</v>
      </c>
      <c r="O12" s="332" t="s">
        <v>150</v>
      </c>
    </row>
    <row r="13" spans="1:15" x14ac:dyDescent="0.2">
      <c r="A13" s="545"/>
      <c r="B13" s="526"/>
      <c r="C13" s="526"/>
      <c r="D13" s="526"/>
      <c r="E13" s="526"/>
      <c r="F13" s="526"/>
      <c r="G13" s="526"/>
      <c r="H13" s="526"/>
      <c r="I13" s="526"/>
      <c r="J13" s="526"/>
      <c r="K13" s="546"/>
      <c r="L13" s="68"/>
      <c r="M13" s="69"/>
      <c r="N13" s="69"/>
      <c r="O13" s="333"/>
    </row>
    <row r="14" spans="1:15" ht="30" customHeight="1" x14ac:dyDescent="0.2">
      <c r="A14" s="528" t="s">
        <v>151</v>
      </c>
      <c r="B14" s="531"/>
      <c r="C14" s="531"/>
      <c r="D14" s="531"/>
      <c r="E14" s="531"/>
      <c r="F14" s="531"/>
      <c r="G14" s="531"/>
      <c r="H14" s="531"/>
      <c r="I14" s="531"/>
      <c r="J14" s="531"/>
      <c r="K14" s="529"/>
      <c r="L14" s="522" t="s">
        <v>152</v>
      </c>
      <c r="M14" s="523"/>
      <c r="N14" s="523"/>
      <c r="O14" s="524"/>
    </row>
    <row r="15" spans="1:15" ht="24" customHeight="1" x14ac:dyDescent="0.2">
      <c r="A15" s="528" t="s">
        <v>153</v>
      </c>
      <c r="B15" s="529"/>
      <c r="C15" s="324" t="s">
        <v>154</v>
      </c>
      <c r="D15" s="324" t="s">
        <v>155</v>
      </c>
      <c r="E15" s="324" t="s">
        <v>156</v>
      </c>
      <c r="F15" s="324" t="s">
        <v>157</v>
      </c>
      <c r="G15" s="530" t="s">
        <v>158</v>
      </c>
      <c r="H15" s="531"/>
      <c r="I15" s="529"/>
      <c r="J15" s="324" t="s">
        <v>159</v>
      </c>
      <c r="K15" s="324" t="s">
        <v>160</v>
      </c>
      <c r="L15" s="525"/>
      <c r="M15" s="526"/>
      <c r="N15" s="526"/>
      <c r="O15" s="527"/>
    </row>
    <row r="16" spans="1:15" x14ac:dyDescent="0.2">
      <c r="A16" s="334"/>
      <c r="B16" s="66"/>
      <c r="C16" s="66"/>
      <c r="D16" s="66"/>
      <c r="E16" s="328"/>
      <c r="F16" s="88" t="s">
        <v>161</v>
      </c>
      <c r="G16" s="328"/>
      <c r="H16" s="67" t="s">
        <v>162</v>
      </c>
      <c r="I16" s="328"/>
      <c r="J16" s="89" t="s">
        <v>163</v>
      </c>
      <c r="K16" s="85"/>
      <c r="L16" s="66"/>
      <c r="M16" s="66"/>
      <c r="N16" s="66"/>
      <c r="O16" s="335"/>
    </row>
    <row r="17" spans="1:15" ht="2.25" customHeight="1" x14ac:dyDescent="0.2">
      <c r="A17" s="336"/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333"/>
    </row>
    <row r="18" spans="1:15" x14ac:dyDescent="0.2">
      <c r="A18" s="532" t="s">
        <v>164</v>
      </c>
      <c r="B18" s="533"/>
      <c r="C18" s="325" t="s">
        <v>164</v>
      </c>
      <c r="D18" s="325" t="s">
        <v>164</v>
      </c>
      <c r="E18" s="325" t="s">
        <v>164</v>
      </c>
      <c r="F18" s="325" t="s">
        <v>164</v>
      </c>
      <c r="G18" s="534" t="s">
        <v>164</v>
      </c>
      <c r="H18" s="535"/>
      <c r="I18" s="533"/>
      <c r="J18" s="325" t="s">
        <v>164</v>
      </c>
      <c r="K18" s="325" t="s">
        <v>164</v>
      </c>
      <c r="L18" s="536">
        <v>192.54</v>
      </c>
      <c r="M18" s="537"/>
      <c r="N18" s="537"/>
      <c r="O18" s="538"/>
    </row>
    <row r="19" spans="1:15" x14ac:dyDescent="0.2">
      <c r="A19" s="334"/>
      <c r="B19" s="66"/>
      <c r="C19" s="66"/>
      <c r="D19" s="66"/>
      <c r="E19" s="66"/>
      <c r="F19" s="88" t="s">
        <v>165</v>
      </c>
      <c r="G19" s="328"/>
      <c r="H19" s="67" t="s">
        <v>162</v>
      </c>
      <c r="I19" s="328"/>
      <c r="J19" s="89" t="s">
        <v>166</v>
      </c>
      <c r="K19" s="66"/>
      <c r="L19" s="90"/>
      <c r="M19" s="90"/>
      <c r="N19" s="90"/>
      <c r="O19" s="337"/>
    </row>
    <row r="20" spans="1:15" ht="2.25" customHeight="1" x14ac:dyDescent="0.2">
      <c r="A20" s="336"/>
      <c r="B20" s="69"/>
      <c r="C20" s="69"/>
      <c r="D20" s="69"/>
      <c r="E20" s="69"/>
      <c r="F20" s="69"/>
      <c r="G20" s="84"/>
      <c r="H20" s="84"/>
      <c r="I20" s="84"/>
      <c r="J20" s="69"/>
      <c r="K20" s="69"/>
      <c r="L20" s="91"/>
      <c r="M20" s="91"/>
      <c r="N20" s="91"/>
      <c r="O20" s="338"/>
    </row>
    <row r="21" spans="1:15" x14ac:dyDescent="0.2">
      <c r="A21" s="532" t="s">
        <v>164</v>
      </c>
      <c r="B21" s="533"/>
      <c r="C21" s="325" t="s">
        <v>164</v>
      </c>
      <c r="D21" s="325" t="s">
        <v>164</v>
      </c>
      <c r="E21" s="325" t="s">
        <v>164</v>
      </c>
      <c r="F21" s="325" t="s">
        <v>164</v>
      </c>
      <c r="G21" s="534" t="s">
        <v>164</v>
      </c>
      <c r="H21" s="535"/>
      <c r="I21" s="533"/>
      <c r="J21" s="325" t="s">
        <v>164</v>
      </c>
      <c r="K21" s="325" t="s">
        <v>164</v>
      </c>
      <c r="L21" s="536">
        <v>197.72</v>
      </c>
      <c r="M21" s="537"/>
      <c r="N21" s="537"/>
      <c r="O21" s="538"/>
    </row>
    <row r="22" spans="1:15" x14ac:dyDescent="0.2">
      <c r="A22" s="334"/>
      <c r="B22" s="66"/>
      <c r="C22" s="66"/>
      <c r="D22" s="66"/>
      <c r="E22" s="66"/>
      <c r="F22" s="88" t="s">
        <v>167</v>
      </c>
      <c r="G22" s="328"/>
      <c r="H22" s="67" t="s">
        <v>162</v>
      </c>
      <c r="I22" s="328"/>
      <c r="J22" s="89" t="s">
        <v>168</v>
      </c>
      <c r="K22" s="66"/>
      <c r="L22" s="90"/>
      <c r="M22" s="90"/>
      <c r="N22" s="90"/>
      <c r="O22" s="337"/>
    </row>
    <row r="23" spans="1:15" ht="2.25" customHeight="1" x14ac:dyDescent="0.2">
      <c r="A23" s="336"/>
      <c r="B23" s="69"/>
      <c r="C23" s="69"/>
      <c r="D23" s="69"/>
      <c r="E23" s="69"/>
      <c r="F23" s="69"/>
      <c r="G23" s="84"/>
      <c r="H23" s="84"/>
      <c r="I23" s="84"/>
      <c r="J23" s="69"/>
      <c r="K23" s="69"/>
      <c r="L23" s="91"/>
      <c r="M23" s="91"/>
      <c r="N23" s="91"/>
      <c r="O23" s="338"/>
    </row>
    <row r="24" spans="1:15" x14ac:dyDescent="0.2">
      <c r="A24" s="532" t="s">
        <v>164</v>
      </c>
      <c r="B24" s="533"/>
      <c r="C24" s="325" t="s">
        <v>164</v>
      </c>
      <c r="D24" s="325" t="s">
        <v>164</v>
      </c>
      <c r="E24" s="325" t="s">
        <v>164</v>
      </c>
      <c r="F24" s="325" t="s">
        <v>164</v>
      </c>
      <c r="G24" s="534" t="s">
        <v>164</v>
      </c>
      <c r="H24" s="535"/>
      <c r="I24" s="533"/>
      <c r="J24" s="325" t="s">
        <v>164</v>
      </c>
      <c r="K24" s="325" t="s">
        <v>164</v>
      </c>
      <c r="L24" s="536">
        <v>203.66</v>
      </c>
      <c r="M24" s="537"/>
      <c r="N24" s="537"/>
      <c r="O24" s="538"/>
    </row>
    <row r="25" spans="1:15" x14ac:dyDescent="0.2">
      <c r="A25" s="334"/>
      <c r="B25" s="66"/>
      <c r="C25" s="66"/>
      <c r="D25" s="66"/>
      <c r="E25" s="66"/>
      <c r="F25" s="88" t="s">
        <v>169</v>
      </c>
      <c r="G25" s="328"/>
      <c r="H25" s="67" t="s">
        <v>162</v>
      </c>
      <c r="I25" s="328"/>
      <c r="J25" s="89" t="s">
        <v>170</v>
      </c>
      <c r="K25" s="66"/>
      <c r="L25" s="90"/>
      <c r="M25" s="90"/>
      <c r="N25" s="90"/>
      <c r="O25" s="337"/>
    </row>
    <row r="26" spans="1:15" ht="2.25" customHeight="1" x14ac:dyDescent="0.2">
      <c r="A26" s="336"/>
      <c r="B26" s="69"/>
      <c r="C26" s="69"/>
      <c r="D26" s="69"/>
      <c r="E26" s="69"/>
      <c r="F26" s="69"/>
      <c r="G26" s="84"/>
      <c r="H26" s="84"/>
      <c r="I26" s="84"/>
      <c r="J26" s="69"/>
      <c r="K26" s="69"/>
      <c r="L26" s="91"/>
      <c r="M26" s="91"/>
      <c r="N26" s="91"/>
      <c r="O26" s="338"/>
    </row>
    <row r="27" spans="1:15" x14ac:dyDescent="0.2">
      <c r="A27" s="532" t="s">
        <v>164</v>
      </c>
      <c r="B27" s="533"/>
      <c r="C27" s="325" t="s">
        <v>164</v>
      </c>
      <c r="D27" s="325" t="s">
        <v>164</v>
      </c>
      <c r="E27" s="325" t="s">
        <v>164</v>
      </c>
      <c r="F27" s="325" t="s">
        <v>164</v>
      </c>
      <c r="G27" s="534" t="s">
        <v>164</v>
      </c>
      <c r="H27" s="535"/>
      <c r="I27" s="533"/>
      <c r="J27" s="325" t="s">
        <v>164</v>
      </c>
      <c r="K27" s="325" t="s">
        <v>164</v>
      </c>
      <c r="L27" s="536">
        <v>209.78</v>
      </c>
      <c r="M27" s="537"/>
      <c r="N27" s="537"/>
      <c r="O27" s="538"/>
    </row>
    <row r="28" spans="1:15" x14ac:dyDescent="0.2">
      <c r="A28" s="334"/>
      <c r="B28" s="66"/>
      <c r="C28" s="66"/>
      <c r="D28" s="66"/>
      <c r="E28" s="66"/>
      <c r="F28" s="88" t="s">
        <v>171</v>
      </c>
      <c r="G28" s="328"/>
      <c r="H28" s="67" t="s">
        <v>162</v>
      </c>
      <c r="I28" s="328"/>
      <c r="J28" s="89" t="s">
        <v>494</v>
      </c>
      <c r="K28" s="66"/>
      <c r="L28" s="90"/>
      <c r="M28" s="90"/>
      <c r="N28" s="90"/>
      <c r="O28" s="337"/>
    </row>
    <row r="29" spans="1:15" ht="2.25" customHeight="1" x14ac:dyDescent="0.2">
      <c r="A29" s="336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91"/>
      <c r="M29" s="91"/>
      <c r="N29" s="91"/>
      <c r="O29" s="338"/>
    </row>
    <row r="30" spans="1:15" ht="13.5" thickBot="1" x14ac:dyDescent="0.25">
      <c r="A30" s="547" t="s">
        <v>164</v>
      </c>
      <c r="B30" s="548"/>
      <c r="C30" s="339" t="s">
        <v>164</v>
      </c>
      <c r="D30" s="339" t="s">
        <v>164</v>
      </c>
      <c r="E30" s="339" t="s">
        <v>164</v>
      </c>
      <c r="F30" s="339" t="s">
        <v>164</v>
      </c>
      <c r="G30" s="549" t="s">
        <v>164</v>
      </c>
      <c r="H30" s="550"/>
      <c r="I30" s="548"/>
      <c r="J30" s="339" t="s">
        <v>164</v>
      </c>
      <c r="K30" s="339" t="s">
        <v>164</v>
      </c>
      <c r="L30" s="551">
        <v>216.06</v>
      </c>
      <c r="M30" s="552"/>
      <c r="N30" s="552"/>
      <c r="O30" s="553"/>
    </row>
    <row r="31" spans="1:15" ht="12.75" customHeight="1" x14ac:dyDescent="0.2">
      <c r="A31" s="542" t="s">
        <v>147</v>
      </c>
      <c r="B31" s="543"/>
      <c r="C31" s="543"/>
      <c r="D31" s="543"/>
      <c r="E31" s="543"/>
      <c r="F31" s="543"/>
      <c r="G31" s="543"/>
      <c r="H31" s="543"/>
      <c r="I31" s="543"/>
      <c r="J31" s="543"/>
      <c r="K31" s="544"/>
      <c r="L31" s="341" t="s">
        <v>148</v>
      </c>
      <c r="M31" s="342" t="s">
        <v>500</v>
      </c>
      <c r="N31" s="343" t="s">
        <v>3</v>
      </c>
      <c r="O31" s="344" t="s">
        <v>501</v>
      </c>
    </row>
    <row r="32" spans="1:15" x14ac:dyDescent="0.2">
      <c r="A32" s="545"/>
      <c r="B32" s="526"/>
      <c r="C32" s="526"/>
      <c r="D32" s="526"/>
      <c r="E32" s="526"/>
      <c r="F32" s="526"/>
      <c r="G32" s="526"/>
      <c r="H32" s="526"/>
      <c r="I32" s="526"/>
      <c r="J32" s="526"/>
      <c r="K32" s="546"/>
      <c r="L32" s="345"/>
      <c r="M32" s="346"/>
      <c r="N32" s="346"/>
      <c r="O32" s="347"/>
    </row>
    <row r="33" spans="1:15" ht="30.75" customHeight="1" x14ac:dyDescent="0.2">
      <c r="A33" s="528" t="s">
        <v>151</v>
      </c>
      <c r="B33" s="531"/>
      <c r="C33" s="531"/>
      <c r="D33" s="531"/>
      <c r="E33" s="531"/>
      <c r="F33" s="531"/>
      <c r="G33" s="531"/>
      <c r="H33" s="531"/>
      <c r="I33" s="531"/>
      <c r="J33" s="531"/>
      <c r="K33" s="529"/>
      <c r="L33" s="522" t="s">
        <v>152</v>
      </c>
      <c r="M33" s="523"/>
      <c r="N33" s="523"/>
      <c r="O33" s="524"/>
    </row>
    <row r="34" spans="1:15" ht="24" customHeight="1" x14ac:dyDescent="0.2">
      <c r="A34" s="528" t="s">
        <v>153</v>
      </c>
      <c r="B34" s="529"/>
      <c r="C34" s="324" t="s">
        <v>154</v>
      </c>
      <c r="D34" s="324" t="s">
        <v>155</v>
      </c>
      <c r="E34" s="324" t="s">
        <v>156</v>
      </c>
      <c r="F34" s="324" t="s">
        <v>157</v>
      </c>
      <c r="G34" s="530" t="s">
        <v>158</v>
      </c>
      <c r="H34" s="531"/>
      <c r="I34" s="529"/>
      <c r="J34" s="324" t="s">
        <v>159</v>
      </c>
      <c r="K34" s="324" t="s">
        <v>160</v>
      </c>
      <c r="L34" s="525"/>
      <c r="M34" s="526"/>
      <c r="N34" s="526"/>
      <c r="O34" s="527"/>
    </row>
    <row r="35" spans="1:15" x14ac:dyDescent="0.2">
      <c r="A35" s="334"/>
      <c r="B35" s="66"/>
      <c r="C35" s="66"/>
      <c r="D35" s="66"/>
      <c r="E35" s="66"/>
      <c r="F35" s="88" t="s">
        <v>495</v>
      </c>
      <c r="G35" s="328"/>
      <c r="H35" s="67" t="s">
        <v>162</v>
      </c>
      <c r="I35" s="328"/>
      <c r="J35" s="89" t="s">
        <v>496</v>
      </c>
      <c r="K35" s="66"/>
      <c r="L35" s="90"/>
      <c r="M35" s="90"/>
      <c r="N35" s="90"/>
      <c r="O35" s="337"/>
    </row>
    <row r="36" spans="1:15" ht="2.25" customHeight="1" x14ac:dyDescent="0.2">
      <c r="A36" s="336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91"/>
      <c r="M36" s="91"/>
      <c r="N36" s="91"/>
      <c r="O36" s="338"/>
    </row>
    <row r="37" spans="1:15" x14ac:dyDescent="0.2">
      <c r="A37" s="532" t="s">
        <v>164</v>
      </c>
      <c r="B37" s="533"/>
      <c r="C37" s="325" t="s">
        <v>164</v>
      </c>
      <c r="D37" s="325" t="s">
        <v>164</v>
      </c>
      <c r="E37" s="325" t="s">
        <v>164</v>
      </c>
      <c r="F37" s="325" t="s">
        <v>164</v>
      </c>
      <c r="G37" s="534" t="s">
        <v>164</v>
      </c>
      <c r="H37" s="535"/>
      <c r="I37" s="533"/>
      <c r="J37" s="325" t="s">
        <v>164</v>
      </c>
      <c r="K37" s="325" t="s">
        <v>164</v>
      </c>
      <c r="L37" s="536">
        <v>234.43</v>
      </c>
      <c r="M37" s="537"/>
      <c r="N37" s="537"/>
      <c r="O37" s="538"/>
    </row>
    <row r="38" spans="1:15" x14ac:dyDescent="0.2">
      <c r="A38" s="334"/>
      <c r="B38" s="66"/>
      <c r="C38" s="66"/>
      <c r="D38" s="66"/>
      <c r="E38" s="66"/>
      <c r="F38" s="88" t="s">
        <v>497</v>
      </c>
      <c r="G38" s="328"/>
      <c r="H38" s="67" t="s">
        <v>162</v>
      </c>
      <c r="I38" s="328"/>
      <c r="J38" s="89" t="s">
        <v>499</v>
      </c>
      <c r="K38" s="66"/>
      <c r="L38" s="90"/>
      <c r="M38" s="90"/>
      <c r="N38" s="90"/>
      <c r="O38" s="337"/>
    </row>
    <row r="39" spans="1:15" ht="2.25" customHeight="1" x14ac:dyDescent="0.2">
      <c r="A39" s="336"/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91"/>
      <c r="M39" s="91"/>
      <c r="N39" s="91"/>
      <c r="O39" s="338"/>
    </row>
    <row r="40" spans="1:15" x14ac:dyDescent="0.2">
      <c r="A40" s="532" t="s">
        <v>164</v>
      </c>
      <c r="B40" s="533"/>
      <c r="C40" s="325" t="s">
        <v>164</v>
      </c>
      <c r="D40" s="325" t="s">
        <v>164</v>
      </c>
      <c r="E40" s="325" t="s">
        <v>164</v>
      </c>
      <c r="F40" s="325" t="s">
        <v>164</v>
      </c>
      <c r="G40" s="534" t="s">
        <v>164</v>
      </c>
      <c r="H40" s="535"/>
      <c r="I40" s="533"/>
      <c r="J40" s="325" t="s">
        <v>164</v>
      </c>
      <c r="K40" s="325" t="s">
        <v>164</v>
      </c>
      <c r="L40" s="536">
        <v>250.84</v>
      </c>
      <c r="M40" s="537"/>
      <c r="N40" s="537"/>
      <c r="O40" s="538"/>
    </row>
    <row r="41" spans="1:15" x14ac:dyDescent="0.2">
      <c r="A41" s="334"/>
      <c r="B41" s="66"/>
      <c r="C41" s="66"/>
      <c r="D41" s="66"/>
      <c r="E41" s="66"/>
      <c r="F41" s="88" t="s">
        <v>498</v>
      </c>
      <c r="G41" s="328"/>
      <c r="H41" s="67" t="s">
        <v>162</v>
      </c>
      <c r="I41" s="328"/>
      <c r="J41" s="89"/>
      <c r="K41" s="66"/>
      <c r="L41" s="90"/>
      <c r="M41" s="90"/>
      <c r="N41" s="90"/>
      <c r="O41" s="337"/>
    </row>
    <row r="42" spans="1:15" ht="2.25" customHeight="1" x14ac:dyDescent="0.2">
      <c r="A42" s="336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91"/>
      <c r="M42" s="91"/>
      <c r="N42" s="91"/>
      <c r="O42" s="338"/>
    </row>
    <row r="43" spans="1:15" ht="13.5" thickBot="1" x14ac:dyDescent="0.25">
      <c r="A43" s="547" t="s">
        <v>164</v>
      </c>
      <c r="B43" s="548"/>
      <c r="C43" s="339" t="s">
        <v>164</v>
      </c>
      <c r="D43" s="339" t="s">
        <v>164</v>
      </c>
      <c r="E43" s="339" t="s">
        <v>164</v>
      </c>
      <c r="F43" s="339" t="s">
        <v>164</v>
      </c>
      <c r="G43" s="549" t="s">
        <v>164</v>
      </c>
      <c r="H43" s="550"/>
      <c r="I43" s="548"/>
      <c r="J43" s="339" t="s">
        <v>164</v>
      </c>
      <c r="K43" s="339" t="s">
        <v>164</v>
      </c>
      <c r="L43" s="554">
        <v>268.39999999999998</v>
      </c>
      <c r="M43" s="555"/>
      <c r="N43" s="555"/>
      <c r="O43" s="556"/>
    </row>
  </sheetData>
  <mergeCells count="37">
    <mergeCell ref="A43:B43"/>
    <mergeCell ref="G43:I43"/>
    <mergeCell ref="L43:O43"/>
    <mergeCell ref="A31:K32"/>
    <mergeCell ref="A37:B37"/>
    <mergeCell ref="G37:I37"/>
    <mergeCell ref="L37:O37"/>
    <mergeCell ref="A40:B40"/>
    <mergeCell ref="G40:I40"/>
    <mergeCell ref="L40:O40"/>
    <mergeCell ref="A27:B27"/>
    <mergeCell ref="G27:I27"/>
    <mergeCell ref="L27:O27"/>
    <mergeCell ref="A30:B30"/>
    <mergeCell ref="G30:I30"/>
    <mergeCell ref="L30:O30"/>
    <mergeCell ref="D5:I5"/>
    <mergeCell ref="D6:I6"/>
    <mergeCell ref="B7:F7"/>
    <mergeCell ref="A12:K13"/>
    <mergeCell ref="A14:K14"/>
    <mergeCell ref="L14:O15"/>
    <mergeCell ref="A15:B15"/>
    <mergeCell ref="G15:I15"/>
    <mergeCell ref="A33:K33"/>
    <mergeCell ref="L33:O34"/>
    <mergeCell ref="A34:B34"/>
    <mergeCell ref="G34:I34"/>
    <mergeCell ref="A18:B18"/>
    <mergeCell ref="G18:I18"/>
    <mergeCell ref="L18:O18"/>
    <mergeCell ref="A21:B21"/>
    <mergeCell ref="G21:I21"/>
    <mergeCell ref="L21:O21"/>
    <mergeCell ref="A24:B24"/>
    <mergeCell ref="G24:I24"/>
    <mergeCell ref="L24:O24"/>
  </mergeCells>
  <pageMargins left="0.7" right="0.7" top="0.75" bottom="0.75" header="0.3" footer="0.3"/>
  <pageSetup paperSize="9" scale="93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257"/>
  <sheetViews>
    <sheetView view="pageBreakPreview" topLeftCell="N129" zoomScale="77" zoomScaleSheetLayoutView="77" workbookViewId="0">
      <selection activeCell="P143" sqref="P143"/>
    </sheetView>
  </sheetViews>
  <sheetFormatPr defaultColWidth="11.42578125" defaultRowHeight="11.25" x14ac:dyDescent="0.2"/>
  <cols>
    <col min="1" max="1" width="5" style="365" customWidth="1"/>
    <col min="2" max="2" width="8.5703125" style="365" customWidth="1"/>
    <col min="3" max="3" width="2.28515625" style="365" customWidth="1"/>
    <col min="4" max="4" width="4" style="365" customWidth="1"/>
    <col min="5" max="5" width="2.85546875" style="365" customWidth="1"/>
    <col min="6" max="6" width="2.7109375" style="365" customWidth="1"/>
    <col min="7" max="7" width="4.42578125" style="365" customWidth="1"/>
    <col min="8" max="8" width="2.7109375" style="365" customWidth="1"/>
    <col min="9" max="9" width="4.7109375" style="365" customWidth="1"/>
    <col min="10" max="10" width="4.42578125" style="365" customWidth="1"/>
    <col min="11" max="12" width="5.28515625" style="365" customWidth="1"/>
    <col min="13" max="13" width="6.85546875" style="365" customWidth="1"/>
    <col min="14" max="14" width="5.140625" style="365" customWidth="1"/>
    <col min="15" max="15" width="4.42578125" style="365" customWidth="1"/>
    <col min="16" max="16" width="43.7109375" style="366" customWidth="1"/>
    <col min="17" max="17" width="10" style="365" customWidth="1"/>
    <col min="18" max="18" width="7.5703125" style="365" customWidth="1"/>
    <col min="19" max="19" width="8" style="365" customWidth="1"/>
    <col min="20" max="20" width="11.140625" style="366" customWidth="1"/>
    <col min="21" max="21" width="19" style="365" customWidth="1"/>
    <col min="22" max="22" width="16.5703125" style="403" customWidth="1"/>
    <col min="23" max="23" width="39.28515625" style="398" customWidth="1"/>
    <col min="24" max="24" width="22" style="369" customWidth="1"/>
    <col min="25" max="29" width="11.42578125" style="368"/>
    <col min="30" max="16384" width="11.42578125" style="365"/>
  </cols>
  <sheetData>
    <row r="1" spans="1:85" s="364" customFormat="1" ht="13.5" customHeight="1" x14ac:dyDescent="0.2">
      <c r="A1" s="355"/>
      <c r="B1" s="355"/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7"/>
      <c r="N1" s="357"/>
      <c r="O1" s="357"/>
      <c r="P1" s="358"/>
      <c r="Q1" s="359"/>
      <c r="R1" s="356"/>
      <c r="S1" s="356"/>
      <c r="T1" s="360"/>
      <c r="U1" s="358"/>
      <c r="V1" s="361"/>
      <c r="W1" s="362"/>
      <c r="X1" s="363"/>
      <c r="Y1" s="362"/>
      <c r="Z1" s="362"/>
      <c r="AA1" s="362"/>
      <c r="AB1" s="362"/>
      <c r="AC1" s="362"/>
    </row>
    <row r="2" spans="1:85" x14ac:dyDescent="0.2">
      <c r="V2" s="367" t="s">
        <v>173</v>
      </c>
    </row>
    <row r="3" spans="1:85" ht="10.5" customHeight="1" x14ac:dyDescent="0.2">
      <c r="U3" s="370"/>
      <c r="V3" s="367" t="s">
        <v>15</v>
      </c>
    </row>
    <row r="5" spans="1:85" s="374" customFormat="1" ht="15.75" x14ac:dyDescent="0.25">
      <c r="A5" s="766" t="s">
        <v>20</v>
      </c>
      <c r="B5" s="766"/>
      <c r="C5" s="766"/>
      <c r="D5" s="766"/>
      <c r="E5" s="766"/>
      <c r="F5" s="766"/>
      <c r="G5" s="766"/>
      <c r="H5" s="766"/>
      <c r="I5" s="766"/>
      <c r="J5" s="766"/>
      <c r="K5" s="766"/>
      <c r="L5" s="766"/>
      <c r="M5" s="766"/>
      <c r="N5" s="766"/>
      <c r="O5" s="766"/>
      <c r="P5" s="766"/>
      <c r="Q5" s="766"/>
      <c r="R5" s="766"/>
      <c r="S5" s="766"/>
      <c r="T5" s="766"/>
      <c r="U5" s="766"/>
      <c r="V5" s="766"/>
      <c r="W5" s="496"/>
      <c r="X5" s="372"/>
      <c r="Y5" s="371"/>
      <c r="Z5" s="371"/>
      <c r="AA5" s="371"/>
      <c r="AB5" s="371"/>
      <c r="AC5" s="371"/>
      <c r="AD5" s="373"/>
      <c r="AE5" s="373"/>
      <c r="AF5" s="373"/>
      <c r="AG5" s="373"/>
      <c r="AH5" s="373"/>
      <c r="AI5" s="373"/>
      <c r="AJ5" s="373"/>
      <c r="AK5" s="373"/>
      <c r="AL5" s="373"/>
      <c r="AM5" s="373"/>
      <c r="AN5" s="373"/>
      <c r="AO5" s="373"/>
      <c r="AP5" s="373"/>
      <c r="AQ5" s="373"/>
      <c r="AR5" s="373"/>
      <c r="AS5" s="373"/>
      <c r="AT5" s="373"/>
      <c r="AU5" s="373"/>
      <c r="AV5" s="373"/>
      <c r="AW5" s="373"/>
      <c r="AX5" s="373"/>
      <c r="AY5" s="373"/>
      <c r="AZ5" s="373"/>
      <c r="BA5" s="373"/>
      <c r="BB5" s="373"/>
      <c r="BC5" s="373"/>
      <c r="BD5" s="373"/>
      <c r="BE5" s="373"/>
      <c r="BF5" s="373"/>
      <c r="BG5" s="373"/>
      <c r="BH5" s="373"/>
      <c r="BI5" s="373"/>
      <c r="BJ5" s="373"/>
      <c r="BK5" s="373"/>
      <c r="BL5" s="373"/>
      <c r="BM5" s="373"/>
      <c r="BN5" s="373"/>
      <c r="BO5" s="373"/>
      <c r="BP5" s="373"/>
      <c r="BQ5" s="373"/>
      <c r="BR5" s="373"/>
      <c r="BS5" s="373"/>
      <c r="BT5" s="373"/>
      <c r="BU5" s="373"/>
      <c r="BV5" s="373"/>
      <c r="BW5" s="373"/>
      <c r="BX5" s="373"/>
      <c r="BY5" s="373"/>
      <c r="BZ5" s="373"/>
      <c r="CA5" s="373"/>
      <c r="CB5" s="373"/>
      <c r="CC5" s="373"/>
      <c r="CD5" s="373"/>
      <c r="CE5" s="373"/>
      <c r="CF5" s="373"/>
      <c r="CG5" s="373"/>
    </row>
    <row r="6" spans="1:85" s="373" customFormat="1" ht="15.75" x14ac:dyDescent="0.25">
      <c r="M6" s="375" t="s">
        <v>21</v>
      </c>
      <c r="N6" s="767" t="s">
        <v>16</v>
      </c>
      <c r="O6" s="767"/>
      <c r="P6" s="767"/>
      <c r="Q6" s="767"/>
      <c r="R6" s="767"/>
      <c r="S6" s="767"/>
      <c r="T6" s="767"/>
      <c r="V6" s="374"/>
      <c r="W6" s="496"/>
      <c r="X6" s="372"/>
      <c r="Y6" s="371"/>
      <c r="Z6" s="371"/>
      <c r="AA6" s="371"/>
      <c r="AB6" s="371"/>
      <c r="AC6" s="371"/>
    </row>
    <row r="7" spans="1:85" s="376" customFormat="1" ht="15" x14ac:dyDescent="0.2">
      <c r="N7" s="768" t="s">
        <v>13</v>
      </c>
      <c r="O7" s="768"/>
      <c r="P7" s="768"/>
      <c r="Q7" s="768"/>
      <c r="R7" s="768"/>
      <c r="S7" s="768"/>
      <c r="T7" s="768"/>
      <c r="V7" s="377"/>
      <c r="W7" s="497"/>
      <c r="X7" s="379"/>
      <c r="Y7" s="378"/>
      <c r="Z7" s="378"/>
      <c r="AA7" s="378"/>
      <c r="AB7" s="378"/>
      <c r="AC7" s="378"/>
    </row>
    <row r="8" spans="1:85" s="380" customFormat="1" ht="33.75" customHeight="1" x14ac:dyDescent="0.2">
      <c r="A8" s="769" t="s">
        <v>549</v>
      </c>
      <c r="B8" s="769"/>
      <c r="C8" s="769"/>
      <c r="D8" s="769"/>
      <c r="E8" s="769"/>
      <c r="F8" s="769"/>
      <c r="G8" s="769"/>
      <c r="H8" s="769"/>
      <c r="I8" s="769"/>
      <c r="J8" s="769"/>
      <c r="K8" s="769"/>
      <c r="L8" s="769"/>
      <c r="M8" s="769"/>
      <c r="N8" s="769"/>
      <c r="O8" s="769"/>
      <c r="P8" s="769"/>
      <c r="Q8" s="769"/>
      <c r="R8" s="769"/>
      <c r="S8" s="769"/>
      <c r="T8" s="769"/>
      <c r="U8" s="769"/>
      <c r="V8" s="769"/>
      <c r="W8" s="497"/>
      <c r="X8" s="379"/>
      <c r="Y8" s="378"/>
      <c r="Z8" s="378"/>
      <c r="AA8" s="378"/>
      <c r="AB8" s="378"/>
      <c r="AC8" s="378"/>
    </row>
    <row r="9" spans="1:85" s="381" customFormat="1" ht="12.75" customHeight="1" x14ac:dyDescent="0.2">
      <c r="A9" s="770" t="s">
        <v>3</v>
      </c>
      <c r="B9" s="771" t="s">
        <v>22</v>
      </c>
      <c r="C9" s="772" t="s">
        <v>23</v>
      </c>
      <c r="D9" s="772"/>
      <c r="E9" s="772"/>
      <c r="F9" s="772"/>
      <c r="G9" s="772"/>
      <c r="H9" s="772"/>
      <c r="I9" s="772"/>
      <c r="J9" s="772"/>
      <c r="K9" s="772"/>
      <c r="L9" s="772"/>
      <c r="M9" s="772"/>
      <c r="N9" s="772"/>
      <c r="O9" s="772"/>
      <c r="P9" s="764" t="s">
        <v>24</v>
      </c>
      <c r="Q9" s="764" t="s">
        <v>25</v>
      </c>
      <c r="R9" s="764" t="s">
        <v>26</v>
      </c>
      <c r="S9" s="764" t="s">
        <v>27</v>
      </c>
      <c r="T9" s="764" t="s">
        <v>28</v>
      </c>
      <c r="U9" s="764" t="s">
        <v>29</v>
      </c>
      <c r="V9" s="764" t="s">
        <v>30</v>
      </c>
      <c r="W9" s="398"/>
      <c r="X9" s="369"/>
      <c r="Y9" s="368"/>
      <c r="Z9" s="368"/>
      <c r="AA9" s="368"/>
      <c r="AB9" s="368"/>
      <c r="AC9" s="368"/>
      <c r="AD9" s="365"/>
      <c r="AE9" s="365"/>
      <c r="AF9" s="365"/>
      <c r="AG9" s="365"/>
      <c r="AH9" s="365"/>
      <c r="AI9" s="365"/>
      <c r="AJ9" s="365"/>
      <c r="AK9" s="365"/>
      <c r="AL9" s="365"/>
      <c r="AM9" s="365"/>
      <c r="AN9" s="365"/>
      <c r="AO9" s="365"/>
      <c r="AP9" s="365"/>
      <c r="AQ9" s="365"/>
      <c r="AR9" s="365"/>
      <c r="AS9" s="365"/>
      <c r="AT9" s="365"/>
      <c r="AU9" s="365"/>
      <c r="AV9" s="365"/>
      <c r="AW9" s="365"/>
      <c r="AX9" s="365"/>
      <c r="AY9" s="365"/>
      <c r="AZ9" s="365"/>
      <c r="BA9" s="365"/>
      <c r="BB9" s="365"/>
      <c r="BC9" s="365"/>
      <c r="BD9" s="365"/>
      <c r="BE9" s="365"/>
      <c r="BF9" s="365"/>
      <c r="BG9" s="365"/>
      <c r="BH9" s="365"/>
      <c r="BI9" s="365"/>
      <c r="BJ9" s="365"/>
      <c r="BK9" s="365"/>
      <c r="BL9" s="365"/>
      <c r="BM9" s="365"/>
      <c r="BN9" s="365"/>
      <c r="BO9" s="365"/>
      <c r="BP9" s="365"/>
      <c r="BQ9" s="365"/>
      <c r="BR9" s="365"/>
      <c r="BS9" s="365"/>
      <c r="BT9" s="365"/>
      <c r="BU9" s="365"/>
      <c r="BV9" s="365"/>
      <c r="BW9" s="365"/>
      <c r="BX9" s="365"/>
      <c r="BY9" s="365"/>
      <c r="BZ9" s="365"/>
      <c r="CA9" s="365"/>
      <c r="CB9" s="365"/>
      <c r="CC9" s="365"/>
      <c r="CD9" s="365"/>
      <c r="CE9" s="365"/>
      <c r="CF9" s="365"/>
      <c r="CG9" s="365"/>
    </row>
    <row r="10" spans="1:85" ht="12.75" customHeight="1" x14ac:dyDescent="0.2">
      <c r="A10" s="770"/>
      <c r="B10" s="771"/>
      <c r="C10" s="772" t="s">
        <v>31</v>
      </c>
      <c r="D10" s="772"/>
      <c r="E10" s="772"/>
      <c r="F10" s="772"/>
      <c r="G10" s="772"/>
      <c r="H10" s="772"/>
      <c r="I10" s="772"/>
      <c r="J10" s="772"/>
      <c r="K10" s="772"/>
      <c r="L10" s="772"/>
      <c r="M10" s="772"/>
      <c r="N10" s="773" t="s">
        <v>32</v>
      </c>
      <c r="O10" s="773"/>
      <c r="P10" s="764"/>
      <c r="Q10" s="764"/>
      <c r="R10" s="764"/>
      <c r="S10" s="764"/>
      <c r="T10" s="764"/>
      <c r="U10" s="764"/>
      <c r="V10" s="764"/>
    </row>
    <row r="11" spans="1:85" ht="12.75" customHeight="1" x14ac:dyDescent="0.2">
      <c r="A11" s="770"/>
      <c r="B11" s="771"/>
      <c r="C11" s="772" t="s">
        <v>33</v>
      </c>
      <c r="D11" s="772"/>
      <c r="E11" s="772"/>
      <c r="F11" s="772"/>
      <c r="G11" s="772"/>
      <c r="H11" s="772"/>
      <c r="I11" s="772"/>
      <c r="J11" s="772"/>
      <c r="K11" s="772"/>
      <c r="L11" s="772"/>
      <c r="M11" s="773" t="s">
        <v>34</v>
      </c>
      <c r="N11" s="773"/>
      <c r="O11" s="773"/>
      <c r="P11" s="764"/>
      <c r="Q11" s="764"/>
      <c r="R11" s="764"/>
      <c r="S11" s="764"/>
      <c r="T11" s="764"/>
      <c r="U11" s="764"/>
      <c r="V11" s="764"/>
    </row>
    <row r="12" spans="1:85" ht="25.5" customHeight="1" x14ac:dyDescent="0.2">
      <c r="A12" s="770"/>
      <c r="B12" s="771"/>
      <c r="C12" s="772" t="s">
        <v>35</v>
      </c>
      <c r="D12" s="772"/>
      <c r="E12" s="772"/>
      <c r="F12" s="772" t="s">
        <v>36</v>
      </c>
      <c r="G12" s="772"/>
      <c r="H12" s="772"/>
      <c r="I12" s="773" t="s">
        <v>37</v>
      </c>
      <c r="J12" s="773"/>
      <c r="K12" s="773" t="s">
        <v>38</v>
      </c>
      <c r="L12" s="773"/>
      <c r="M12" s="773"/>
      <c r="N12" s="764" t="s">
        <v>39</v>
      </c>
      <c r="O12" s="764" t="s">
        <v>40</v>
      </c>
      <c r="P12" s="764"/>
      <c r="Q12" s="764"/>
      <c r="R12" s="764"/>
      <c r="S12" s="764"/>
      <c r="T12" s="764"/>
      <c r="U12" s="764"/>
      <c r="V12" s="764"/>
    </row>
    <row r="13" spans="1:85" s="385" customFormat="1" ht="101.25" customHeight="1" x14ac:dyDescent="0.2">
      <c r="A13" s="770"/>
      <c r="B13" s="771"/>
      <c r="C13" s="382" t="s">
        <v>41</v>
      </c>
      <c r="D13" s="383" t="s">
        <v>42</v>
      </c>
      <c r="E13" s="382" t="s">
        <v>43</v>
      </c>
      <c r="F13" s="382" t="s">
        <v>44</v>
      </c>
      <c r="G13" s="383" t="s">
        <v>45</v>
      </c>
      <c r="H13" s="382" t="s">
        <v>46</v>
      </c>
      <c r="I13" s="383" t="s">
        <v>47</v>
      </c>
      <c r="J13" s="383" t="s">
        <v>48</v>
      </c>
      <c r="K13" s="383" t="s">
        <v>49</v>
      </c>
      <c r="L13" s="383" t="s">
        <v>50</v>
      </c>
      <c r="M13" s="773"/>
      <c r="N13" s="764"/>
      <c r="O13" s="764"/>
      <c r="P13" s="764"/>
      <c r="Q13" s="764"/>
      <c r="R13" s="764"/>
      <c r="S13" s="764"/>
      <c r="T13" s="764"/>
      <c r="U13" s="764"/>
      <c r="V13" s="764"/>
      <c r="W13" s="398"/>
      <c r="X13" s="369"/>
      <c r="Y13" s="384"/>
      <c r="Z13" s="368"/>
      <c r="AA13" s="368"/>
      <c r="AB13" s="368"/>
      <c r="AC13" s="368"/>
      <c r="AD13" s="365"/>
      <c r="AE13" s="365"/>
      <c r="AF13" s="365"/>
      <c r="AG13" s="365"/>
      <c r="AH13" s="365"/>
      <c r="AI13" s="365"/>
      <c r="AJ13" s="365"/>
      <c r="AK13" s="365"/>
      <c r="AL13" s="365"/>
      <c r="AM13" s="365"/>
      <c r="AN13" s="365"/>
      <c r="AO13" s="365"/>
      <c r="AP13" s="365"/>
      <c r="AQ13" s="365"/>
      <c r="AR13" s="365"/>
      <c r="AS13" s="365"/>
      <c r="AT13" s="365"/>
      <c r="AU13" s="365"/>
      <c r="AV13" s="365"/>
      <c r="AW13" s="365"/>
      <c r="AX13" s="365"/>
      <c r="AY13" s="365"/>
      <c r="AZ13" s="365"/>
      <c r="BA13" s="365"/>
      <c r="BB13" s="365"/>
      <c r="BC13" s="365"/>
      <c r="BD13" s="365"/>
      <c r="BE13" s="365"/>
      <c r="BF13" s="365"/>
      <c r="BG13" s="365"/>
      <c r="BH13" s="365"/>
      <c r="BI13" s="365"/>
      <c r="BJ13" s="365"/>
      <c r="BK13" s="365"/>
      <c r="BL13" s="365"/>
      <c r="BM13" s="365"/>
      <c r="BN13" s="365"/>
      <c r="BO13" s="365"/>
      <c r="BP13" s="365"/>
      <c r="BQ13" s="365"/>
      <c r="BR13" s="365"/>
      <c r="BS13" s="365"/>
      <c r="BT13" s="365"/>
      <c r="BU13" s="365"/>
      <c r="BV13" s="365"/>
      <c r="BW13" s="365"/>
      <c r="BX13" s="365"/>
      <c r="BY13" s="365"/>
      <c r="BZ13" s="365"/>
      <c r="CA13" s="365"/>
      <c r="CB13" s="365"/>
      <c r="CC13" s="365"/>
      <c r="CD13" s="365"/>
      <c r="CE13" s="365"/>
      <c r="CF13" s="365"/>
      <c r="CG13" s="365"/>
    </row>
    <row r="14" spans="1:85" s="389" customFormat="1" ht="11.25" customHeight="1" x14ac:dyDescent="0.2">
      <c r="A14" s="386" t="s">
        <v>4</v>
      </c>
      <c r="B14" s="386" t="s">
        <v>5</v>
      </c>
      <c r="C14" s="386" t="s">
        <v>6</v>
      </c>
      <c r="D14" s="386" t="s">
        <v>7</v>
      </c>
      <c r="E14" s="386" t="s">
        <v>51</v>
      </c>
      <c r="F14" s="386" t="s">
        <v>52</v>
      </c>
      <c r="G14" s="386" t="s">
        <v>53</v>
      </c>
      <c r="H14" s="386" t="s">
        <v>54</v>
      </c>
      <c r="I14" s="386" t="s">
        <v>55</v>
      </c>
      <c r="J14" s="386" t="s">
        <v>56</v>
      </c>
      <c r="K14" s="386" t="s">
        <v>57</v>
      </c>
      <c r="L14" s="386" t="s">
        <v>58</v>
      </c>
      <c r="M14" s="386" t="s">
        <v>59</v>
      </c>
      <c r="N14" s="386" t="s">
        <v>60</v>
      </c>
      <c r="O14" s="386" t="s">
        <v>61</v>
      </c>
      <c r="P14" s="387" t="s">
        <v>62</v>
      </c>
      <c r="Q14" s="386" t="s">
        <v>63</v>
      </c>
      <c r="R14" s="386" t="s">
        <v>64</v>
      </c>
      <c r="S14" s="386" t="s">
        <v>65</v>
      </c>
      <c r="T14" s="387" t="s">
        <v>66</v>
      </c>
      <c r="U14" s="386" t="s">
        <v>67</v>
      </c>
      <c r="V14" s="386" t="s">
        <v>68</v>
      </c>
      <c r="W14" s="398"/>
      <c r="X14" s="369"/>
      <c r="Y14" s="388"/>
      <c r="Z14" s="368"/>
      <c r="AA14" s="368"/>
      <c r="AB14" s="368"/>
      <c r="AC14" s="368"/>
      <c r="AD14" s="365"/>
      <c r="AE14" s="365"/>
      <c r="AF14" s="365"/>
      <c r="AG14" s="365"/>
      <c r="AH14" s="365"/>
      <c r="AI14" s="365"/>
      <c r="AJ14" s="365"/>
      <c r="AK14" s="365"/>
      <c r="AL14" s="365"/>
      <c r="AM14" s="365"/>
      <c r="AN14" s="365"/>
      <c r="AO14" s="365"/>
      <c r="AP14" s="365"/>
      <c r="AQ14" s="365"/>
      <c r="AR14" s="365"/>
      <c r="AS14" s="365"/>
      <c r="AT14" s="365"/>
      <c r="AU14" s="365"/>
      <c r="AV14" s="365"/>
      <c r="AW14" s="365"/>
      <c r="AX14" s="365"/>
      <c r="AY14" s="365"/>
      <c r="AZ14" s="365"/>
      <c r="BA14" s="365"/>
      <c r="BB14" s="365"/>
      <c r="BC14" s="365"/>
      <c r="BD14" s="365"/>
      <c r="BE14" s="365"/>
      <c r="BF14" s="365"/>
      <c r="BG14" s="365"/>
      <c r="BH14" s="365"/>
      <c r="BI14" s="365"/>
      <c r="BJ14" s="365"/>
      <c r="BK14" s="365"/>
      <c r="BL14" s="365"/>
      <c r="BM14" s="365"/>
      <c r="BN14" s="365"/>
      <c r="BO14" s="365"/>
      <c r="BP14" s="365"/>
      <c r="BQ14" s="365"/>
      <c r="BR14" s="365"/>
      <c r="BS14" s="365"/>
      <c r="BT14" s="365"/>
      <c r="BU14" s="365"/>
      <c r="BV14" s="365"/>
      <c r="BW14" s="365"/>
      <c r="BX14" s="365"/>
      <c r="BY14" s="365"/>
      <c r="BZ14" s="365"/>
      <c r="CA14" s="365"/>
      <c r="CB14" s="365"/>
      <c r="CC14" s="365"/>
      <c r="CD14" s="365"/>
      <c r="CE14" s="365"/>
      <c r="CF14" s="365"/>
      <c r="CG14" s="365"/>
    </row>
    <row r="15" spans="1:85" s="399" customFormat="1" ht="20.25" customHeight="1" x14ac:dyDescent="0.2">
      <c r="A15" s="387" t="s">
        <v>4</v>
      </c>
      <c r="B15" s="390">
        <v>44927</v>
      </c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2">
        <v>1</v>
      </c>
      <c r="N15" s="392"/>
      <c r="O15" s="392"/>
      <c r="P15" s="393" t="s">
        <v>476</v>
      </c>
      <c r="Q15" s="394">
        <f>T15/S15</f>
        <v>0.35604000000000002</v>
      </c>
      <c r="R15" s="395" t="s">
        <v>478</v>
      </c>
      <c r="S15" s="395">
        <v>1</v>
      </c>
      <c r="T15" s="396">
        <v>0.35604000000000002</v>
      </c>
      <c r="U15" s="392" t="s">
        <v>477</v>
      </c>
      <c r="V15" s="397" t="s">
        <v>555</v>
      </c>
      <c r="W15" s="398"/>
      <c r="X15" s="363"/>
      <c r="Y15" s="398"/>
      <c r="Z15" s="398"/>
      <c r="AA15" s="398"/>
      <c r="AB15" s="398"/>
      <c r="AC15" s="398"/>
    </row>
    <row r="16" spans="1:85" s="399" customFormat="1" ht="20.25" customHeight="1" x14ac:dyDescent="0.2">
      <c r="A16" s="387" t="s">
        <v>5</v>
      </c>
      <c r="B16" s="390">
        <v>44927</v>
      </c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2">
        <v>1</v>
      </c>
      <c r="N16" s="392"/>
      <c r="O16" s="400"/>
      <c r="P16" s="307" t="s">
        <v>579</v>
      </c>
      <c r="Q16" s="401">
        <f t="shared" ref="Q16" si="0">T16/S16</f>
        <v>1.365</v>
      </c>
      <c r="R16" s="402" t="s">
        <v>580</v>
      </c>
      <c r="S16" s="353">
        <v>5</v>
      </c>
      <c r="T16" s="396">
        <v>6.8250000000000002</v>
      </c>
      <c r="U16" s="392" t="s">
        <v>492</v>
      </c>
      <c r="V16" s="397" t="s">
        <v>581</v>
      </c>
      <c r="W16" s="398"/>
      <c r="X16" s="312" t="s">
        <v>486</v>
      </c>
      <c r="Y16" s="315"/>
      <c r="Z16" s="316"/>
      <c r="AA16" s="398"/>
      <c r="AB16" s="398"/>
      <c r="AC16" s="398"/>
    </row>
    <row r="18" spans="1:85" s="364" customFormat="1" ht="13.5" customHeight="1" x14ac:dyDescent="0.2">
      <c r="A18" s="355"/>
      <c r="B18" s="355"/>
      <c r="C18" s="356"/>
      <c r="D18" s="356"/>
      <c r="E18" s="356"/>
      <c r="F18" s="356"/>
      <c r="G18" s="356"/>
      <c r="H18" s="356"/>
      <c r="I18" s="356"/>
      <c r="J18" s="356"/>
      <c r="K18" s="356"/>
      <c r="L18" s="356"/>
      <c r="M18" s="357"/>
      <c r="N18" s="357"/>
      <c r="O18" s="357"/>
      <c r="P18" s="358"/>
      <c r="Q18" s="359"/>
      <c r="R18" s="356"/>
      <c r="S18" s="356"/>
      <c r="T18" s="360"/>
      <c r="U18" s="358"/>
      <c r="V18" s="361"/>
      <c r="W18" s="362"/>
      <c r="X18" s="363"/>
      <c r="Y18" s="362"/>
      <c r="Z18" s="362"/>
      <c r="AA18" s="362"/>
      <c r="AB18" s="362"/>
      <c r="AC18" s="362"/>
    </row>
    <row r="19" spans="1:85" x14ac:dyDescent="0.2">
      <c r="V19" s="367" t="s">
        <v>173</v>
      </c>
    </row>
    <row r="20" spans="1:85" ht="10.5" customHeight="1" x14ac:dyDescent="0.2">
      <c r="U20" s="370"/>
      <c r="V20" s="367" t="s">
        <v>15</v>
      </c>
    </row>
    <row r="22" spans="1:85" s="374" customFormat="1" ht="15.75" x14ac:dyDescent="0.25">
      <c r="A22" s="766" t="s">
        <v>20</v>
      </c>
      <c r="B22" s="766"/>
      <c r="C22" s="766"/>
      <c r="D22" s="766"/>
      <c r="E22" s="766"/>
      <c r="F22" s="766"/>
      <c r="G22" s="766"/>
      <c r="H22" s="766"/>
      <c r="I22" s="766"/>
      <c r="J22" s="766"/>
      <c r="K22" s="766"/>
      <c r="L22" s="766"/>
      <c r="M22" s="766"/>
      <c r="N22" s="766"/>
      <c r="O22" s="766"/>
      <c r="P22" s="766"/>
      <c r="Q22" s="766"/>
      <c r="R22" s="766"/>
      <c r="S22" s="766"/>
      <c r="T22" s="766"/>
      <c r="U22" s="766"/>
      <c r="V22" s="766"/>
      <c r="W22" s="496"/>
      <c r="X22" s="372"/>
      <c r="Y22" s="371"/>
      <c r="Z22" s="371"/>
      <c r="AA22" s="371"/>
      <c r="AB22" s="371"/>
      <c r="AC22" s="371"/>
      <c r="AD22" s="373"/>
      <c r="AE22" s="373"/>
      <c r="AF22" s="373"/>
      <c r="AG22" s="373"/>
      <c r="AH22" s="373"/>
      <c r="AI22" s="373"/>
      <c r="AJ22" s="373"/>
      <c r="AK22" s="373"/>
      <c r="AL22" s="373"/>
      <c r="AM22" s="373"/>
      <c r="AN22" s="373"/>
      <c r="AO22" s="373"/>
      <c r="AP22" s="373"/>
      <c r="AQ22" s="373"/>
      <c r="AR22" s="373"/>
      <c r="AS22" s="373"/>
      <c r="AT22" s="373"/>
      <c r="AU22" s="373"/>
      <c r="AV22" s="373"/>
      <c r="AW22" s="373"/>
      <c r="AX22" s="373"/>
      <c r="AY22" s="373"/>
      <c r="AZ22" s="373"/>
      <c r="BA22" s="373"/>
      <c r="BB22" s="373"/>
      <c r="BC22" s="373"/>
      <c r="BD22" s="373"/>
      <c r="BE22" s="373"/>
      <c r="BF22" s="373"/>
      <c r="BG22" s="373"/>
      <c r="BH22" s="373"/>
      <c r="BI22" s="373"/>
      <c r="BJ22" s="373"/>
      <c r="BK22" s="373"/>
      <c r="BL22" s="373"/>
      <c r="BM22" s="373"/>
      <c r="BN22" s="373"/>
      <c r="BO22" s="373"/>
      <c r="BP22" s="373"/>
      <c r="BQ22" s="373"/>
      <c r="BR22" s="373"/>
      <c r="BS22" s="373"/>
      <c r="BT22" s="373"/>
      <c r="BU22" s="373"/>
      <c r="BV22" s="373"/>
      <c r="BW22" s="373"/>
      <c r="BX22" s="373"/>
      <c r="BY22" s="373"/>
      <c r="BZ22" s="373"/>
      <c r="CA22" s="373"/>
      <c r="CB22" s="373"/>
      <c r="CC22" s="373"/>
      <c r="CD22" s="373"/>
      <c r="CE22" s="373"/>
      <c r="CF22" s="373"/>
      <c r="CG22" s="373"/>
    </row>
    <row r="23" spans="1:85" s="373" customFormat="1" ht="15.75" x14ac:dyDescent="0.25">
      <c r="M23" s="375" t="s">
        <v>21</v>
      </c>
      <c r="N23" s="767" t="s">
        <v>16</v>
      </c>
      <c r="O23" s="767"/>
      <c r="P23" s="767"/>
      <c r="Q23" s="767"/>
      <c r="R23" s="767"/>
      <c r="S23" s="767"/>
      <c r="T23" s="767"/>
      <c r="V23" s="374"/>
      <c r="W23" s="496"/>
      <c r="X23" s="372"/>
      <c r="Y23" s="371"/>
      <c r="Z23" s="371"/>
      <c r="AA23" s="371"/>
      <c r="AB23" s="371"/>
      <c r="AC23" s="371"/>
    </row>
    <row r="24" spans="1:85" s="376" customFormat="1" ht="15" x14ac:dyDescent="0.2">
      <c r="N24" s="768" t="s">
        <v>13</v>
      </c>
      <c r="O24" s="768"/>
      <c r="P24" s="768"/>
      <c r="Q24" s="768"/>
      <c r="R24" s="768"/>
      <c r="S24" s="768"/>
      <c r="T24" s="768"/>
      <c r="V24" s="377"/>
      <c r="W24" s="497"/>
      <c r="X24" s="379"/>
      <c r="Y24" s="378"/>
      <c r="Z24" s="378"/>
      <c r="AA24" s="378"/>
      <c r="AB24" s="378"/>
      <c r="AC24" s="378"/>
    </row>
    <row r="25" spans="1:85" s="380" customFormat="1" ht="33.75" customHeight="1" x14ac:dyDescent="0.2">
      <c r="A25" s="769" t="s">
        <v>550</v>
      </c>
      <c r="B25" s="769"/>
      <c r="C25" s="769"/>
      <c r="D25" s="769"/>
      <c r="E25" s="769"/>
      <c r="F25" s="769"/>
      <c r="G25" s="769"/>
      <c r="H25" s="769"/>
      <c r="I25" s="769"/>
      <c r="J25" s="769"/>
      <c r="K25" s="769"/>
      <c r="L25" s="769"/>
      <c r="M25" s="769"/>
      <c r="N25" s="769"/>
      <c r="O25" s="769"/>
      <c r="P25" s="769"/>
      <c r="Q25" s="769"/>
      <c r="R25" s="769"/>
      <c r="S25" s="769"/>
      <c r="T25" s="769"/>
      <c r="U25" s="769"/>
      <c r="V25" s="769"/>
      <c r="W25" s="497"/>
      <c r="X25" s="379"/>
      <c r="Y25" s="378"/>
      <c r="Z25" s="378"/>
      <c r="AA25" s="378"/>
      <c r="AB25" s="378"/>
      <c r="AC25" s="378"/>
    </row>
    <row r="26" spans="1:85" s="381" customFormat="1" ht="12.75" customHeight="1" x14ac:dyDescent="0.2">
      <c r="A26" s="770" t="s">
        <v>3</v>
      </c>
      <c r="B26" s="771" t="s">
        <v>22</v>
      </c>
      <c r="C26" s="772" t="s">
        <v>23</v>
      </c>
      <c r="D26" s="772"/>
      <c r="E26" s="772"/>
      <c r="F26" s="772"/>
      <c r="G26" s="772"/>
      <c r="H26" s="772"/>
      <c r="I26" s="772"/>
      <c r="J26" s="772"/>
      <c r="K26" s="772"/>
      <c r="L26" s="772"/>
      <c r="M26" s="772"/>
      <c r="N26" s="772"/>
      <c r="O26" s="772"/>
      <c r="P26" s="764" t="s">
        <v>24</v>
      </c>
      <c r="Q26" s="764" t="s">
        <v>25</v>
      </c>
      <c r="R26" s="764" t="s">
        <v>26</v>
      </c>
      <c r="S26" s="764" t="s">
        <v>27</v>
      </c>
      <c r="T26" s="764" t="s">
        <v>28</v>
      </c>
      <c r="U26" s="764" t="s">
        <v>29</v>
      </c>
      <c r="V26" s="764" t="s">
        <v>30</v>
      </c>
      <c r="W26" s="398"/>
      <c r="X26" s="369"/>
      <c r="Y26" s="368"/>
      <c r="Z26" s="368"/>
      <c r="AA26" s="368"/>
      <c r="AB26" s="368"/>
      <c r="AC26" s="368"/>
      <c r="AD26" s="365"/>
      <c r="AE26" s="365"/>
      <c r="AF26" s="365"/>
      <c r="AG26" s="365"/>
      <c r="AH26" s="365"/>
      <c r="AI26" s="365"/>
      <c r="AJ26" s="365"/>
      <c r="AK26" s="365"/>
      <c r="AL26" s="365"/>
      <c r="AM26" s="365"/>
      <c r="AN26" s="365"/>
      <c r="AO26" s="365"/>
      <c r="AP26" s="365"/>
      <c r="AQ26" s="365"/>
      <c r="AR26" s="365"/>
      <c r="AS26" s="365"/>
      <c r="AT26" s="365"/>
      <c r="AU26" s="365"/>
      <c r="AV26" s="365"/>
      <c r="AW26" s="365"/>
      <c r="AX26" s="365"/>
      <c r="AY26" s="365"/>
      <c r="AZ26" s="365"/>
      <c r="BA26" s="365"/>
      <c r="BB26" s="365"/>
      <c r="BC26" s="365"/>
      <c r="BD26" s="365"/>
      <c r="BE26" s="365"/>
      <c r="BF26" s="365"/>
      <c r="BG26" s="365"/>
      <c r="BH26" s="365"/>
      <c r="BI26" s="365"/>
      <c r="BJ26" s="365"/>
      <c r="BK26" s="365"/>
      <c r="BL26" s="365"/>
      <c r="BM26" s="365"/>
      <c r="BN26" s="365"/>
      <c r="BO26" s="365"/>
      <c r="BP26" s="365"/>
      <c r="BQ26" s="365"/>
      <c r="BR26" s="365"/>
      <c r="BS26" s="365"/>
      <c r="BT26" s="365"/>
      <c r="BU26" s="365"/>
      <c r="BV26" s="365"/>
      <c r="BW26" s="365"/>
      <c r="BX26" s="365"/>
      <c r="BY26" s="365"/>
      <c r="BZ26" s="365"/>
      <c r="CA26" s="365"/>
      <c r="CB26" s="365"/>
      <c r="CC26" s="365"/>
      <c r="CD26" s="365"/>
      <c r="CE26" s="365"/>
      <c r="CF26" s="365"/>
      <c r="CG26" s="365"/>
    </row>
    <row r="27" spans="1:85" ht="12.75" customHeight="1" x14ac:dyDescent="0.2">
      <c r="A27" s="770"/>
      <c r="B27" s="771"/>
      <c r="C27" s="772" t="s">
        <v>31</v>
      </c>
      <c r="D27" s="772"/>
      <c r="E27" s="772"/>
      <c r="F27" s="772"/>
      <c r="G27" s="772"/>
      <c r="H27" s="772"/>
      <c r="I27" s="772"/>
      <c r="J27" s="772"/>
      <c r="K27" s="772"/>
      <c r="L27" s="772"/>
      <c r="M27" s="772"/>
      <c r="N27" s="773" t="s">
        <v>32</v>
      </c>
      <c r="O27" s="773"/>
      <c r="P27" s="764"/>
      <c r="Q27" s="764"/>
      <c r="R27" s="764"/>
      <c r="S27" s="764"/>
      <c r="T27" s="764"/>
      <c r="U27" s="764"/>
      <c r="V27" s="764"/>
    </row>
    <row r="28" spans="1:85" ht="12.75" customHeight="1" x14ac:dyDescent="0.2">
      <c r="A28" s="770"/>
      <c r="B28" s="771"/>
      <c r="C28" s="772" t="s">
        <v>33</v>
      </c>
      <c r="D28" s="772"/>
      <c r="E28" s="772"/>
      <c r="F28" s="772"/>
      <c r="G28" s="772"/>
      <c r="H28" s="772"/>
      <c r="I28" s="772"/>
      <c r="J28" s="772"/>
      <c r="K28" s="772"/>
      <c r="L28" s="772"/>
      <c r="M28" s="773" t="s">
        <v>34</v>
      </c>
      <c r="N28" s="773"/>
      <c r="O28" s="773"/>
      <c r="P28" s="764"/>
      <c r="Q28" s="764"/>
      <c r="R28" s="764"/>
      <c r="S28" s="764"/>
      <c r="T28" s="764"/>
      <c r="U28" s="764"/>
      <c r="V28" s="764"/>
    </row>
    <row r="29" spans="1:85" ht="25.5" customHeight="1" x14ac:dyDescent="0.2">
      <c r="A29" s="770"/>
      <c r="B29" s="771"/>
      <c r="C29" s="772" t="s">
        <v>35</v>
      </c>
      <c r="D29" s="772"/>
      <c r="E29" s="772"/>
      <c r="F29" s="772" t="s">
        <v>36</v>
      </c>
      <c r="G29" s="772"/>
      <c r="H29" s="772"/>
      <c r="I29" s="773" t="s">
        <v>37</v>
      </c>
      <c r="J29" s="773"/>
      <c r="K29" s="773" t="s">
        <v>38</v>
      </c>
      <c r="L29" s="773"/>
      <c r="M29" s="773"/>
      <c r="N29" s="764" t="s">
        <v>39</v>
      </c>
      <c r="O29" s="764" t="s">
        <v>40</v>
      </c>
      <c r="P29" s="764"/>
      <c r="Q29" s="764"/>
      <c r="R29" s="764"/>
      <c r="S29" s="764"/>
      <c r="T29" s="764"/>
      <c r="U29" s="764"/>
      <c r="V29" s="764"/>
    </row>
    <row r="30" spans="1:85" s="385" customFormat="1" ht="101.25" customHeight="1" x14ac:dyDescent="0.2">
      <c r="A30" s="770"/>
      <c r="B30" s="771"/>
      <c r="C30" s="382" t="s">
        <v>41</v>
      </c>
      <c r="D30" s="383" t="s">
        <v>42</v>
      </c>
      <c r="E30" s="382" t="s">
        <v>43</v>
      </c>
      <c r="F30" s="382" t="s">
        <v>44</v>
      </c>
      <c r="G30" s="383" t="s">
        <v>45</v>
      </c>
      <c r="H30" s="382" t="s">
        <v>46</v>
      </c>
      <c r="I30" s="383" t="s">
        <v>47</v>
      </c>
      <c r="J30" s="383" t="s">
        <v>48</v>
      </c>
      <c r="K30" s="383" t="s">
        <v>49</v>
      </c>
      <c r="L30" s="383" t="s">
        <v>50</v>
      </c>
      <c r="M30" s="773"/>
      <c r="N30" s="764"/>
      <c r="O30" s="764"/>
      <c r="P30" s="764"/>
      <c r="Q30" s="764"/>
      <c r="R30" s="764"/>
      <c r="S30" s="764"/>
      <c r="T30" s="764"/>
      <c r="U30" s="764"/>
      <c r="V30" s="764"/>
      <c r="W30" s="398"/>
      <c r="X30" s="369"/>
      <c r="Y30" s="368"/>
      <c r="Z30" s="368"/>
      <c r="AA30" s="368"/>
      <c r="AB30" s="368"/>
      <c r="AC30" s="368"/>
      <c r="AD30" s="365"/>
      <c r="AE30" s="365"/>
      <c r="AF30" s="365"/>
      <c r="AG30" s="365"/>
      <c r="AH30" s="365"/>
      <c r="AI30" s="365"/>
      <c r="AJ30" s="365"/>
      <c r="AK30" s="365"/>
      <c r="AL30" s="365"/>
      <c r="AM30" s="365"/>
      <c r="AN30" s="365"/>
      <c r="AO30" s="365"/>
      <c r="AP30" s="365"/>
      <c r="AQ30" s="365"/>
      <c r="AR30" s="365"/>
      <c r="AS30" s="365"/>
      <c r="AT30" s="365"/>
      <c r="AU30" s="365"/>
      <c r="AV30" s="365"/>
      <c r="AW30" s="365"/>
      <c r="AX30" s="365"/>
      <c r="AY30" s="365"/>
      <c r="AZ30" s="365"/>
      <c r="BA30" s="365"/>
      <c r="BB30" s="365"/>
      <c r="BC30" s="365"/>
      <c r="BD30" s="365"/>
      <c r="BE30" s="365"/>
      <c r="BF30" s="365"/>
      <c r="BG30" s="365"/>
      <c r="BH30" s="365"/>
      <c r="BI30" s="365"/>
      <c r="BJ30" s="365"/>
      <c r="BK30" s="365"/>
      <c r="BL30" s="365"/>
      <c r="BM30" s="365"/>
      <c r="BN30" s="365"/>
      <c r="BO30" s="365"/>
      <c r="BP30" s="365"/>
      <c r="BQ30" s="365"/>
      <c r="BR30" s="365"/>
      <c r="BS30" s="365"/>
      <c r="BT30" s="365"/>
      <c r="BU30" s="365"/>
      <c r="BV30" s="365"/>
      <c r="BW30" s="365"/>
      <c r="BX30" s="365"/>
      <c r="BY30" s="365"/>
      <c r="BZ30" s="365"/>
      <c r="CA30" s="365"/>
      <c r="CB30" s="365"/>
      <c r="CC30" s="365"/>
      <c r="CD30" s="365"/>
      <c r="CE30" s="365"/>
      <c r="CF30" s="365"/>
      <c r="CG30" s="365"/>
    </row>
    <row r="31" spans="1:85" s="389" customFormat="1" x14ac:dyDescent="0.2">
      <c r="A31" s="386" t="s">
        <v>4</v>
      </c>
      <c r="B31" s="386" t="s">
        <v>5</v>
      </c>
      <c r="C31" s="386" t="s">
        <v>6</v>
      </c>
      <c r="D31" s="386" t="s">
        <v>7</v>
      </c>
      <c r="E31" s="386" t="s">
        <v>51</v>
      </c>
      <c r="F31" s="386" t="s">
        <v>52</v>
      </c>
      <c r="G31" s="386" t="s">
        <v>53</v>
      </c>
      <c r="H31" s="386" t="s">
        <v>54</v>
      </c>
      <c r="I31" s="386" t="s">
        <v>55</v>
      </c>
      <c r="J31" s="386" t="s">
        <v>56</v>
      </c>
      <c r="K31" s="386" t="s">
        <v>57</v>
      </c>
      <c r="L31" s="386" t="s">
        <v>58</v>
      </c>
      <c r="M31" s="386" t="s">
        <v>59</v>
      </c>
      <c r="N31" s="386" t="s">
        <v>60</v>
      </c>
      <c r="O31" s="386" t="s">
        <v>61</v>
      </c>
      <c r="P31" s="387" t="s">
        <v>62</v>
      </c>
      <c r="Q31" s="386" t="s">
        <v>63</v>
      </c>
      <c r="R31" s="386" t="s">
        <v>64</v>
      </c>
      <c r="S31" s="386" t="s">
        <v>65</v>
      </c>
      <c r="T31" s="387" t="s">
        <v>66</v>
      </c>
      <c r="U31" s="386" t="s">
        <v>67</v>
      </c>
      <c r="V31" s="386" t="s">
        <v>68</v>
      </c>
      <c r="W31" s="398"/>
      <c r="X31" s="369"/>
      <c r="Y31" s="368"/>
      <c r="Z31" s="368"/>
      <c r="AA31" s="368"/>
      <c r="AB31" s="368"/>
      <c r="AC31" s="368"/>
      <c r="AD31" s="365"/>
      <c r="AE31" s="365"/>
      <c r="AF31" s="365"/>
      <c r="AG31" s="365"/>
      <c r="AH31" s="365"/>
      <c r="AI31" s="365"/>
      <c r="AJ31" s="365"/>
      <c r="AK31" s="365"/>
      <c r="AL31" s="365"/>
      <c r="AM31" s="365"/>
      <c r="AN31" s="365"/>
      <c r="AO31" s="365"/>
      <c r="AP31" s="365"/>
      <c r="AQ31" s="365"/>
      <c r="AR31" s="365"/>
      <c r="AS31" s="365"/>
      <c r="AT31" s="365"/>
      <c r="AU31" s="365"/>
      <c r="AV31" s="365"/>
      <c r="AW31" s="365"/>
      <c r="AX31" s="365"/>
      <c r="AY31" s="365"/>
      <c r="AZ31" s="365"/>
      <c r="BA31" s="365"/>
      <c r="BB31" s="365"/>
      <c r="BC31" s="365"/>
      <c r="BD31" s="365"/>
      <c r="BE31" s="365"/>
      <c r="BF31" s="365"/>
      <c r="BG31" s="365"/>
      <c r="BH31" s="365"/>
      <c r="BI31" s="365"/>
      <c r="BJ31" s="365"/>
      <c r="BK31" s="365"/>
      <c r="BL31" s="365"/>
      <c r="BM31" s="365"/>
      <c r="BN31" s="365"/>
      <c r="BO31" s="365"/>
      <c r="BP31" s="365"/>
      <c r="BQ31" s="365"/>
      <c r="BR31" s="365"/>
      <c r="BS31" s="365"/>
      <c r="BT31" s="365"/>
      <c r="BU31" s="365"/>
      <c r="BV31" s="365"/>
      <c r="BW31" s="365"/>
      <c r="BX31" s="365"/>
      <c r="BY31" s="365"/>
      <c r="BZ31" s="365"/>
      <c r="CA31" s="365"/>
      <c r="CB31" s="365"/>
      <c r="CC31" s="365"/>
      <c r="CD31" s="365"/>
      <c r="CE31" s="365"/>
      <c r="CF31" s="365"/>
      <c r="CG31" s="365"/>
    </row>
    <row r="32" spans="1:85" s="389" customFormat="1" ht="46.5" customHeight="1" x14ac:dyDescent="0.2">
      <c r="A32" s="387" t="s">
        <v>4</v>
      </c>
      <c r="B32" s="390">
        <v>44958</v>
      </c>
      <c r="C32" s="402"/>
      <c r="D32" s="402"/>
      <c r="E32" s="402"/>
      <c r="F32" s="402"/>
      <c r="G32" s="402"/>
      <c r="H32" s="402"/>
      <c r="I32" s="402"/>
      <c r="J32" s="402"/>
      <c r="K32" s="402"/>
      <c r="L32" s="402"/>
      <c r="M32" s="404" t="s">
        <v>4</v>
      </c>
      <c r="N32" s="405"/>
      <c r="O32" s="404"/>
      <c r="P32" s="406" t="s">
        <v>583</v>
      </c>
      <c r="Q32" s="407">
        <f t="shared" ref="Q32:Q39" si="1">T32/S32</f>
        <v>1.365</v>
      </c>
      <c r="R32" s="408" t="s">
        <v>503</v>
      </c>
      <c r="S32" s="409">
        <v>16</v>
      </c>
      <c r="T32" s="410">
        <v>21.84</v>
      </c>
      <c r="U32" s="408" t="s">
        <v>475</v>
      </c>
      <c r="V32" s="411" t="s">
        <v>582</v>
      </c>
      <c r="W32" s="498"/>
      <c r="X32" s="369"/>
      <c r="Y32" s="368"/>
      <c r="Z32" s="368"/>
      <c r="AA32" s="368"/>
      <c r="AB32" s="368"/>
      <c r="AC32" s="368"/>
      <c r="AD32" s="365"/>
      <c r="AE32" s="365"/>
      <c r="AF32" s="365"/>
      <c r="AG32" s="365"/>
      <c r="AH32" s="365"/>
      <c r="AI32" s="365"/>
      <c r="AJ32" s="365"/>
      <c r="AK32" s="365"/>
      <c r="AL32" s="365"/>
      <c r="AM32" s="365"/>
      <c r="AN32" s="365"/>
      <c r="AO32" s="365"/>
      <c r="AP32" s="365"/>
      <c r="AQ32" s="365"/>
      <c r="AR32" s="365"/>
      <c r="AS32" s="365"/>
      <c r="AT32" s="365"/>
      <c r="AU32" s="365"/>
      <c r="AV32" s="365"/>
      <c r="AW32" s="365"/>
      <c r="AX32" s="365"/>
      <c r="AY32" s="365"/>
      <c r="AZ32" s="365"/>
      <c r="BA32" s="365"/>
      <c r="BB32" s="365"/>
      <c r="BC32" s="365"/>
      <c r="BD32" s="365"/>
      <c r="BE32" s="365"/>
      <c r="BF32" s="365"/>
      <c r="BG32" s="365"/>
      <c r="BH32" s="365"/>
      <c r="BI32" s="365"/>
      <c r="BJ32" s="365"/>
      <c r="BK32" s="365"/>
      <c r="BL32" s="365"/>
      <c r="BM32" s="365"/>
      <c r="BN32" s="365"/>
      <c r="BO32" s="365"/>
      <c r="BP32" s="365"/>
      <c r="BQ32" s="365"/>
      <c r="BR32" s="365"/>
      <c r="BS32" s="365"/>
      <c r="BT32" s="365"/>
      <c r="BU32" s="365"/>
      <c r="BV32" s="365"/>
      <c r="BW32" s="365"/>
      <c r="BX32" s="365"/>
      <c r="BY32" s="365"/>
      <c r="BZ32" s="365"/>
      <c r="CA32" s="365"/>
      <c r="CB32" s="365"/>
      <c r="CC32" s="365"/>
      <c r="CD32" s="365"/>
      <c r="CE32" s="365"/>
      <c r="CF32" s="365"/>
      <c r="CG32" s="365"/>
    </row>
    <row r="33" spans="1:85" s="389" customFormat="1" ht="24.75" customHeight="1" x14ac:dyDescent="0.2">
      <c r="A33" s="387" t="s">
        <v>5</v>
      </c>
      <c r="B33" s="390">
        <v>44958</v>
      </c>
      <c r="C33" s="402"/>
      <c r="D33" s="402"/>
      <c r="E33" s="402"/>
      <c r="F33" s="402"/>
      <c r="G33" s="402"/>
      <c r="H33" s="402"/>
      <c r="I33" s="402"/>
      <c r="J33" s="402"/>
      <c r="K33" s="402"/>
      <c r="L33" s="402"/>
      <c r="M33" s="404" t="s">
        <v>4</v>
      </c>
      <c r="N33" s="405"/>
      <c r="O33" s="404"/>
      <c r="P33" s="406" t="s">
        <v>588</v>
      </c>
      <c r="Q33" s="407">
        <f t="shared" si="1"/>
        <v>4.269333333333333</v>
      </c>
      <c r="R33" s="408" t="s">
        <v>478</v>
      </c>
      <c r="S33" s="409">
        <v>3</v>
      </c>
      <c r="T33" s="410">
        <v>12.808</v>
      </c>
      <c r="U33" s="408" t="s">
        <v>475</v>
      </c>
      <c r="V33" s="411" t="s">
        <v>587</v>
      </c>
      <c r="W33" s="498"/>
      <c r="X33" s="369"/>
      <c r="Y33" s="368"/>
      <c r="AA33" s="368"/>
      <c r="AB33" s="368"/>
      <c r="AC33" s="368"/>
      <c r="AD33" s="365"/>
      <c r="AE33" s="365"/>
      <c r="AF33" s="365"/>
      <c r="AG33" s="365"/>
      <c r="AH33" s="365"/>
      <c r="AI33" s="365"/>
      <c r="AJ33" s="365"/>
      <c r="AK33" s="365"/>
      <c r="AL33" s="365"/>
      <c r="AM33" s="365"/>
      <c r="AN33" s="365"/>
      <c r="AO33" s="365"/>
      <c r="AP33" s="365"/>
      <c r="AQ33" s="365"/>
      <c r="AR33" s="365"/>
      <c r="AS33" s="365"/>
      <c r="AT33" s="365"/>
      <c r="AU33" s="365"/>
      <c r="AV33" s="365"/>
      <c r="AW33" s="365"/>
      <c r="AX33" s="365"/>
      <c r="AY33" s="365"/>
      <c r="AZ33" s="365"/>
      <c r="BA33" s="365"/>
      <c r="BB33" s="365"/>
      <c r="BC33" s="365"/>
      <c r="BD33" s="365"/>
      <c r="BE33" s="365"/>
      <c r="BF33" s="365"/>
      <c r="BG33" s="365"/>
      <c r="BH33" s="365"/>
      <c r="BI33" s="365"/>
      <c r="BJ33" s="365"/>
      <c r="BK33" s="365"/>
      <c r="BL33" s="365"/>
      <c r="BM33" s="365"/>
      <c r="BN33" s="365"/>
      <c r="BO33" s="365"/>
      <c r="BP33" s="365"/>
      <c r="BQ33" s="365"/>
      <c r="BR33" s="365"/>
      <c r="BS33" s="365"/>
      <c r="BT33" s="365"/>
      <c r="BU33" s="365"/>
      <c r="BV33" s="365"/>
      <c r="BW33" s="365"/>
      <c r="BX33" s="365"/>
      <c r="BY33" s="365"/>
      <c r="BZ33" s="365"/>
      <c r="CA33" s="365"/>
      <c r="CB33" s="365"/>
      <c r="CC33" s="365"/>
      <c r="CD33" s="365"/>
      <c r="CE33" s="365"/>
      <c r="CF33" s="365"/>
      <c r="CG33" s="365"/>
    </row>
    <row r="34" spans="1:85" s="389" customFormat="1" ht="32.25" customHeight="1" x14ac:dyDescent="0.2">
      <c r="A34" s="387" t="s">
        <v>6</v>
      </c>
      <c r="B34" s="390">
        <v>44958</v>
      </c>
      <c r="C34" s="402"/>
      <c r="D34" s="402"/>
      <c r="E34" s="402"/>
      <c r="F34" s="402"/>
      <c r="G34" s="402"/>
      <c r="H34" s="402"/>
      <c r="I34" s="402"/>
      <c r="J34" s="402"/>
      <c r="K34" s="402"/>
      <c r="L34" s="402"/>
      <c r="M34" s="404" t="s">
        <v>4</v>
      </c>
      <c r="N34" s="405"/>
      <c r="O34" s="404"/>
      <c r="P34" s="406" t="s">
        <v>584</v>
      </c>
      <c r="Q34" s="407">
        <f t="shared" si="1"/>
        <v>0.91</v>
      </c>
      <c r="R34" s="408" t="s">
        <v>503</v>
      </c>
      <c r="S34" s="409">
        <v>1</v>
      </c>
      <c r="T34" s="410">
        <v>0.91</v>
      </c>
      <c r="U34" s="408" t="s">
        <v>475</v>
      </c>
      <c r="V34" s="411" t="s">
        <v>582</v>
      </c>
      <c r="W34" s="498"/>
      <c r="X34" s="369"/>
      <c r="Y34" s="368"/>
      <c r="Z34" s="368"/>
      <c r="AA34" s="368"/>
      <c r="AB34" s="368"/>
      <c r="AC34" s="368"/>
      <c r="AD34" s="365"/>
      <c r="AE34" s="365"/>
      <c r="AF34" s="365"/>
      <c r="AG34" s="365"/>
      <c r="AH34" s="365"/>
      <c r="AI34" s="365"/>
      <c r="AJ34" s="365"/>
      <c r="AK34" s="365"/>
      <c r="AL34" s="365"/>
      <c r="AM34" s="365"/>
      <c r="AN34" s="365"/>
      <c r="AO34" s="365"/>
      <c r="AP34" s="365"/>
      <c r="AQ34" s="365"/>
      <c r="AR34" s="365"/>
      <c r="AS34" s="365"/>
      <c r="AT34" s="365"/>
      <c r="AU34" s="365"/>
      <c r="AV34" s="365"/>
      <c r="AW34" s="365"/>
      <c r="AX34" s="365"/>
      <c r="AY34" s="365"/>
      <c r="AZ34" s="365"/>
      <c r="BA34" s="365"/>
      <c r="BB34" s="365"/>
      <c r="BC34" s="365"/>
      <c r="BD34" s="365"/>
      <c r="BE34" s="365"/>
      <c r="BF34" s="365"/>
      <c r="BG34" s="365"/>
      <c r="BH34" s="365"/>
      <c r="BI34" s="365"/>
      <c r="BJ34" s="365"/>
      <c r="BK34" s="365"/>
      <c r="BL34" s="365"/>
      <c r="BM34" s="365"/>
      <c r="BN34" s="365"/>
      <c r="BO34" s="365"/>
      <c r="BP34" s="365"/>
      <c r="BQ34" s="365"/>
      <c r="BR34" s="365"/>
      <c r="BS34" s="365"/>
      <c r="BT34" s="365"/>
      <c r="BU34" s="365"/>
      <c r="BV34" s="365"/>
      <c r="BW34" s="365"/>
      <c r="BX34" s="365"/>
      <c r="BY34" s="365"/>
      <c r="BZ34" s="365"/>
      <c r="CA34" s="365"/>
      <c r="CB34" s="365"/>
      <c r="CC34" s="365"/>
      <c r="CD34" s="365"/>
      <c r="CE34" s="365"/>
      <c r="CF34" s="365"/>
      <c r="CG34" s="365"/>
    </row>
    <row r="35" spans="1:85" s="389" customFormat="1" ht="32.25" customHeight="1" x14ac:dyDescent="0.2">
      <c r="A35" s="387" t="s">
        <v>7</v>
      </c>
      <c r="B35" s="390">
        <v>44958</v>
      </c>
      <c r="C35" s="402"/>
      <c r="D35" s="402"/>
      <c r="E35" s="402"/>
      <c r="F35" s="402"/>
      <c r="G35" s="402"/>
      <c r="H35" s="402"/>
      <c r="I35" s="402"/>
      <c r="J35" s="402"/>
      <c r="K35" s="402"/>
      <c r="L35" s="402"/>
      <c r="M35" s="404" t="s">
        <v>4</v>
      </c>
      <c r="N35" s="405"/>
      <c r="O35" s="404"/>
      <c r="P35" s="406" t="s">
        <v>585</v>
      </c>
      <c r="Q35" s="407">
        <f t="shared" si="1"/>
        <v>0.91</v>
      </c>
      <c r="R35" s="408" t="s">
        <v>503</v>
      </c>
      <c r="S35" s="409">
        <v>8</v>
      </c>
      <c r="T35" s="410">
        <v>7.28</v>
      </c>
      <c r="U35" s="408" t="s">
        <v>475</v>
      </c>
      <c r="V35" s="411" t="s">
        <v>582</v>
      </c>
      <c r="W35" s="498"/>
      <c r="X35" s="369"/>
      <c r="Y35" s="368"/>
      <c r="Z35" s="368"/>
      <c r="AA35" s="368"/>
      <c r="AB35" s="368"/>
      <c r="AC35" s="368"/>
      <c r="AD35" s="365"/>
      <c r="AE35" s="365"/>
      <c r="AF35" s="365"/>
      <c r="AG35" s="365"/>
      <c r="AH35" s="365"/>
      <c r="AI35" s="365"/>
      <c r="AJ35" s="365"/>
      <c r="AK35" s="365"/>
      <c r="AL35" s="365"/>
      <c r="AM35" s="365"/>
      <c r="AN35" s="365"/>
      <c r="AO35" s="365"/>
      <c r="AP35" s="365"/>
      <c r="AQ35" s="365"/>
      <c r="AR35" s="365"/>
      <c r="AS35" s="365"/>
      <c r="AT35" s="365"/>
      <c r="AU35" s="365"/>
      <c r="AV35" s="365"/>
      <c r="AW35" s="365"/>
      <c r="AX35" s="365"/>
      <c r="AY35" s="365"/>
      <c r="AZ35" s="365"/>
      <c r="BA35" s="365"/>
      <c r="BB35" s="365"/>
      <c r="BC35" s="365"/>
      <c r="BD35" s="365"/>
      <c r="BE35" s="365"/>
      <c r="BF35" s="365"/>
      <c r="BG35" s="365"/>
      <c r="BH35" s="365"/>
      <c r="BI35" s="365"/>
      <c r="BJ35" s="365"/>
      <c r="BK35" s="365"/>
      <c r="BL35" s="365"/>
      <c r="BM35" s="365"/>
      <c r="BN35" s="365"/>
      <c r="BO35" s="365"/>
      <c r="BP35" s="365"/>
      <c r="BQ35" s="365"/>
      <c r="BR35" s="365"/>
      <c r="BS35" s="365"/>
      <c r="BT35" s="365"/>
      <c r="BU35" s="365"/>
      <c r="BV35" s="365"/>
      <c r="BW35" s="365"/>
      <c r="BX35" s="365"/>
      <c r="BY35" s="365"/>
      <c r="BZ35" s="365"/>
      <c r="CA35" s="365"/>
      <c r="CB35" s="365"/>
      <c r="CC35" s="365"/>
      <c r="CD35" s="365"/>
      <c r="CE35" s="365"/>
      <c r="CF35" s="365"/>
      <c r="CG35" s="365"/>
    </row>
    <row r="36" spans="1:85" s="389" customFormat="1" ht="45.75" customHeight="1" x14ac:dyDescent="0.2">
      <c r="A36" s="387" t="s">
        <v>51</v>
      </c>
      <c r="B36" s="390">
        <v>44958</v>
      </c>
      <c r="C36" s="402"/>
      <c r="D36" s="402"/>
      <c r="E36" s="402"/>
      <c r="F36" s="402"/>
      <c r="G36" s="402"/>
      <c r="H36" s="402"/>
      <c r="I36" s="402"/>
      <c r="J36" s="402"/>
      <c r="K36" s="402"/>
      <c r="L36" s="402"/>
      <c r="M36" s="404" t="s">
        <v>4</v>
      </c>
      <c r="N36" s="405"/>
      <c r="O36" s="404"/>
      <c r="P36" s="406" t="s">
        <v>586</v>
      </c>
      <c r="Q36" s="407">
        <f t="shared" si="1"/>
        <v>1.365</v>
      </c>
      <c r="R36" s="408" t="s">
        <v>503</v>
      </c>
      <c r="S36" s="409">
        <v>6</v>
      </c>
      <c r="T36" s="410">
        <v>8.19</v>
      </c>
      <c r="U36" s="408" t="s">
        <v>475</v>
      </c>
      <c r="V36" s="411" t="s">
        <v>582</v>
      </c>
      <c r="W36" s="498"/>
      <c r="X36" s="369"/>
      <c r="Y36" s="368"/>
      <c r="Z36" s="368"/>
      <c r="AA36" s="368"/>
      <c r="AB36" s="368"/>
      <c r="AC36" s="368"/>
      <c r="AD36" s="365"/>
      <c r="AE36" s="365"/>
      <c r="AF36" s="365"/>
      <c r="AG36" s="365"/>
      <c r="AH36" s="365"/>
      <c r="AI36" s="365"/>
      <c r="AJ36" s="365"/>
      <c r="AK36" s="365"/>
      <c r="AL36" s="365"/>
      <c r="AM36" s="365"/>
      <c r="AN36" s="365"/>
      <c r="AO36" s="365"/>
      <c r="AP36" s="365"/>
      <c r="AQ36" s="365"/>
      <c r="AR36" s="365"/>
      <c r="AS36" s="365"/>
      <c r="AT36" s="365"/>
      <c r="AU36" s="365"/>
      <c r="AV36" s="365"/>
      <c r="AW36" s="365"/>
      <c r="AX36" s="365"/>
      <c r="AY36" s="365"/>
      <c r="AZ36" s="365"/>
      <c r="BA36" s="365"/>
      <c r="BB36" s="365"/>
      <c r="BC36" s="365"/>
      <c r="BD36" s="365"/>
      <c r="BE36" s="365"/>
      <c r="BF36" s="365"/>
      <c r="BG36" s="365"/>
      <c r="BH36" s="365"/>
      <c r="BI36" s="365"/>
      <c r="BJ36" s="365"/>
      <c r="BK36" s="365"/>
      <c r="BL36" s="365"/>
      <c r="BM36" s="365"/>
      <c r="BN36" s="365"/>
      <c r="BO36" s="365"/>
      <c r="BP36" s="365"/>
      <c r="BQ36" s="365"/>
      <c r="BR36" s="365"/>
      <c r="BS36" s="365"/>
      <c r="BT36" s="365"/>
      <c r="BU36" s="365"/>
      <c r="BV36" s="365"/>
      <c r="BW36" s="365"/>
      <c r="BX36" s="365"/>
      <c r="BY36" s="365"/>
      <c r="BZ36" s="365"/>
      <c r="CA36" s="365"/>
      <c r="CB36" s="365"/>
      <c r="CC36" s="365"/>
      <c r="CD36" s="365"/>
      <c r="CE36" s="365"/>
      <c r="CF36" s="365"/>
      <c r="CG36" s="365"/>
    </row>
    <row r="37" spans="1:85" s="399" customFormat="1" ht="20.25" customHeight="1" x14ac:dyDescent="0.2">
      <c r="A37" s="387" t="s">
        <v>52</v>
      </c>
      <c r="B37" s="412">
        <v>44958</v>
      </c>
      <c r="C37" s="395"/>
      <c r="D37" s="395"/>
      <c r="E37" s="395"/>
      <c r="F37" s="395"/>
      <c r="G37" s="395"/>
      <c r="H37" s="395"/>
      <c r="I37" s="395"/>
      <c r="J37" s="395"/>
      <c r="K37" s="395"/>
      <c r="L37" s="395"/>
      <c r="M37" s="413">
        <v>1</v>
      </c>
      <c r="N37" s="413"/>
      <c r="O37" s="413"/>
      <c r="P37" s="393" t="s">
        <v>476</v>
      </c>
      <c r="Q37" s="394">
        <f t="shared" si="1"/>
        <v>0.37436000000000003</v>
      </c>
      <c r="R37" s="395" t="s">
        <v>478</v>
      </c>
      <c r="S37" s="414">
        <v>1</v>
      </c>
      <c r="T37" s="415">
        <v>0.37436000000000003</v>
      </c>
      <c r="U37" s="413" t="s">
        <v>477</v>
      </c>
      <c r="V37" s="508" t="s">
        <v>556</v>
      </c>
      <c r="W37" s="506"/>
      <c r="X37" s="363"/>
      <c r="Y37" s="398"/>
      <c r="Z37" s="398"/>
      <c r="AA37" s="398"/>
      <c r="AB37" s="398"/>
      <c r="AC37" s="398"/>
    </row>
    <row r="38" spans="1:85" s="399" customFormat="1" ht="18.75" customHeight="1" x14ac:dyDescent="0.2">
      <c r="A38" s="387" t="s">
        <v>53</v>
      </c>
      <c r="B38" s="417">
        <v>44958</v>
      </c>
      <c r="C38" s="402"/>
      <c r="D38" s="402"/>
      <c r="E38" s="402"/>
      <c r="F38" s="402"/>
      <c r="G38" s="402"/>
      <c r="H38" s="402"/>
      <c r="I38" s="402"/>
      <c r="J38" s="402"/>
      <c r="K38" s="402"/>
      <c r="L38" s="402"/>
      <c r="M38" s="392">
        <v>1</v>
      </c>
      <c r="N38" s="405"/>
      <c r="O38" s="405"/>
      <c r="P38" s="418" t="s">
        <v>577</v>
      </c>
      <c r="Q38" s="419">
        <f t="shared" si="1"/>
        <v>0.49583333333333335</v>
      </c>
      <c r="R38" s="402" t="s">
        <v>478</v>
      </c>
      <c r="S38" s="402">
        <v>3</v>
      </c>
      <c r="T38" s="420">
        <v>1.4875</v>
      </c>
      <c r="U38" s="405" t="s">
        <v>591</v>
      </c>
      <c r="V38" s="504" t="s">
        <v>592</v>
      </c>
      <c r="W38" s="507" t="s">
        <v>589</v>
      </c>
      <c r="X38" s="312" t="s">
        <v>482</v>
      </c>
      <c r="Y38" s="398"/>
      <c r="Z38" s="398"/>
      <c r="AA38" s="398"/>
      <c r="AB38" s="398"/>
      <c r="AC38" s="398"/>
    </row>
    <row r="39" spans="1:85" s="399" customFormat="1" ht="20.25" customHeight="1" x14ac:dyDescent="0.2">
      <c r="A39" s="387" t="s">
        <v>54</v>
      </c>
      <c r="B39" s="417">
        <v>44958</v>
      </c>
      <c r="C39" s="402"/>
      <c r="D39" s="402"/>
      <c r="E39" s="402"/>
      <c r="F39" s="402"/>
      <c r="G39" s="402"/>
      <c r="H39" s="402"/>
      <c r="I39" s="402"/>
      <c r="J39" s="402"/>
      <c r="K39" s="402"/>
      <c r="L39" s="402"/>
      <c r="M39" s="392">
        <v>1</v>
      </c>
      <c r="N39" s="405"/>
      <c r="O39" s="405"/>
      <c r="P39" s="418" t="s">
        <v>578</v>
      </c>
      <c r="Q39" s="419">
        <f t="shared" si="1"/>
        <v>6.1750000000000006E-2</v>
      </c>
      <c r="R39" s="402" t="s">
        <v>590</v>
      </c>
      <c r="S39" s="402">
        <v>20</v>
      </c>
      <c r="T39" s="420">
        <v>1.2350000000000001</v>
      </c>
      <c r="U39" s="354" t="s">
        <v>594</v>
      </c>
      <c r="V39" s="505" t="s">
        <v>593</v>
      </c>
      <c r="W39" s="507" t="s">
        <v>589</v>
      </c>
      <c r="X39" s="312" t="s">
        <v>485</v>
      </c>
      <c r="Z39" s="317"/>
      <c r="AA39" s="398"/>
      <c r="AB39" s="398"/>
      <c r="AC39" s="398"/>
    </row>
    <row r="40" spans="1:85" s="399" customFormat="1" ht="18.75" customHeight="1" x14ac:dyDescent="0.2">
      <c r="A40" s="387" t="s">
        <v>55</v>
      </c>
      <c r="B40" s="417">
        <v>44958</v>
      </c>
      <c r="C40" s="402"/>
      <c r="D40" s="402"/>
      <c r="E40" s="402"/>
      <c r="F40" s="402"/>
      <c r="G40" s="402"/>
      <c r="H40" s="402"/>
      <c r="I40" s="402"/>
      <c r="J40" s="402"/>
      <c r="K40" s="402"/>
      <c r="L40" s="402"/>
      <c r="M40" s="392">
        <v>1</v>
      </c>
      <c r="N40" s="405"/>
      <c r="O40" s="405"/>
      <c r="P40" s="418" t="s">
        <v>596</v>
      </c>
      <c r="Q40" s="419">
        <f t="shared" ref="Q40:Q41" si="2">T40/S40</f>
        <v>7.8508333333333333E-2</v>
      </c>
      <c r="R40" s="402" t="s">
        <v>595</v>
      </c>
      <c r="S40" s="402">
        <v>6</v>
      </c>
      <c r="T40" s="420">
        <v>0.47105000000000002</v>
      </c>
      <c r="U40" s="405" t="s">
        <v>594</v>
      </c>
      <c r="V40" s="505" t="s">
        <v>599</v>
      </c>
      <c r="W40" s="507" t="s">
        <v>598</v>
      </c>
      <c r="X40" s="312" t="s">
        <v>482</v>
      </c>
      <c r="Y40" s="398"/>
      <c r="Z40" s="398"/>
      <c r="AA40" s="398"/>
      <c r="AB40" s="398"/>
      <c r="AC40" s="398"/>
    </row>
    <row r="41" spans="1:85" s="399" customFormat="1" ht="20.25" customHeight="1" x14ac:dyDescent="0.2">
      <c r="A41" s="387" t="s">
        <v>56</v>
      </c>
      <c r="B41" s="417">
        <v>44958</v>
      </c>
      <c r="C41" s="402"/>
      <c r="D41" s="402"/>
      <c r="E41" s="402"/>
      <c r="F41" s="402"/>
      <c r="G41" s="402"/>
      <c r="H41" s="402"/>
      <c r="I41" s="402"/>
      <c r="J41" s="402"/>
      <c r="K41" s="402"/>
      <c r="L41" s="402"/>
      <c r="M41" s="392">
        <v>1</v>
      </c>
      <c r="N41" s="405"/>
      <c r="O41" s="405"/>
      <c r="P41" s="418" t="s">
        <v>597</v>
      </c>
      <c r="Q41" s="419">
        <f t="shared" si="2"/>
        <v>7.8375E-2</v>
      </c>
      <c r="R41" s="402" t="s">
        <v>595</v>
      </c>
      <c r="S41" s="402">
        <v>6</v>
      </c>
      <c r="T41" s="420">
        <v>0.47025</v>
      </c>
      <c r="U41" s="354" t="s">
        <v>594</v>
      </c>
      <c r="V41" s="505" t="s">
        <v>593</v>
      </c>
      <c r="W41" s="507" t="s">
        <v>598</v>
      </c>
      <c r="X41" s="312" t="s">
        <v>485</v>
      </c>
      <c r="Z41" s="317"/>
      <c r="AA41" s="398"/>
      <c r="AB41" s="398"/>
      <c r="AC41" s="398"/>
    </row>
    <row r="42" spans="1:85" x14ac:dyDescent="0.2">
      <c r="V42" s="367" t="s">
        <v>173</v>
      </c>
    </row>
    <row r="43" spans="1:85" ht="10.5" customHeight="1" x14ac:dyDescent="0.2">
      <c r="U43" s="370"/>
      <c r="V43" s="367" t="s">
        <v>15</v>
      </c>
    </row>
    <row r="45" spans="1:85" s="374" customFormat="1" ht="15.75" x14ac:dyDescent="0.25">
      <c r="A45" s="766" t="s">
        <v>20</v>
      </c>
      <c r="B45" s="766"/>
      <c r="C45" s="766"/>
      <c r="D45" s="766"/>
      <c r="E45" s="766"/>
      <c r="F45" s="766"/>
      <c r="G45" s="766"/>
      <c r="H45" s="766"/>
      <c r="I45" s="766"/>
      <c r="J45" s="766"/>
      <c r="K45" s="766"/>
      <c r="L45" s="766"/>
      <c r="M45" s="766"/>
      <c r="N45" s="766"/>
      <c r="O45" s="766"/>
      <c r="P45" s="766"/>
      <c r="Q45" s="766"/>
      <c r="R45" s="766"/>
      <c r="S45" s="766"/>
      <c r="T45" s="766"/>
      <c r="U45" s="766"/>
      <c r="V45" s="766"/>
      <c r="W45" s="496"/>
      <c r="X45" s="372"/>
      <c r="Y45" s="371"/>
      <c r="Z45" s="371"/>
      <c r="AA45" s="371"/>
      <c r="AB45" s="371"/>
      <c r="AC45" s="371"/>
      <c r="AD45" s="373"/>
      <c r="AE45" s="373"/>
      <c r="AF45" s="373"/>
      <c r="AG45" s="373"/>
      <c r="AH45" s="373"/>
      <c r="AI45" s="373"/>
      <c r="AJ45" s="373"/>
      <c r="AK45" s="373"/>
      <c r="AL45" s="373"/>
      <c r="AM45" s="373"/>
      <c r="AN45" s="373"/>
      <c r="AO45" s="373"/>
      <c r="AP45" s="373"/>
      <c r="AQ45" s="373"/>
      <c r="AR45" s="373"/>
      <c r="AS45" s="373"/>
      <c r="AT45" s="373"/>
      <c r="AU45" s="373"/>
      <c r="AV45" s="373"/>
      <c r="AW45" s="373"/>
      <c r="AX45" s="373"/>
      <c r="AY45" s="373"/>
      <c r="AZ45" s="373"/>
      <c r="BA45" s="373"/>
      <c r="BB45" s="373"/>
      <c r="BC45" s="373"/>
      <c r="BD45" s="373"/>
      <c r="BE45" s="373"/>
      <c r="BF45" s="373"/>
      <c r="BG45" s="373"/>
      <c r="BH45" s="373"/>
      <c r="BI45" s="373"/>
      <c r="BJ45" s="373"/>
      <c r="BK45" s="373"/>
      <c r="BL45" s="373"/>
      <c r="BM45" s="373"/>
      <c r="BN45" s="373"/>
      <c r="BO45" s="373"/>
      <c r="BP45" s="373"/>
      <c r="BQ45" s="373"/>
      <c r="BR45" s="373"/>
      <c r="BS45" s="373"/>
      <c r="BT45" s="373"/>
      <c r="BU45" s="373"/>
      <c r="BV45" s="373"/>
      <c r="BW45" s="373"/>
      <c r="BX45" s="373"/>
      <c r="BY45" s="373"/>
      <c r="BZ45" s="373"/>
      <c r="CA45" s="373"/>
      <c r="CB45" s="373"/>
      <c r="CC45" s="373"/>
      <c r="CD45" s="373"/>
      <c r="CE45" s="373"/>
      <c r="CF45" s="373"/>
      <c r="CG45" s="373"/>
    </row>
    <row r="46" spans="1:85" s="373" customFormat="1" ht="15.75" x14ac:dyDescent="0.25">
      <c r="M46" s="375" t="s">
        <v>21</v>
      </c>
      <c r="N46" s="767" t="s">
        <v>16</v>
      </c>
      <c r="O46" s="767"/>
      <c r="P46" s="767"/>
      <c r="Q46" s="767"/>
      <c r="R46" s="767"/>
      <c r="S46" s="767"/>
      <c r="T46" s="767"/>
      <c r="V46" s="374"/>
      <c r="W46" s="496"/>
      <c r="X46" s="372"/>
      <c r="Y46" s="371"/>
      <c r="Z46" s="371"/>
      <c r="AA46" s="371"/>
      <c r="AB46" s="371"/>
      <c r="AC46" s="371"/>
    </row>
    <row r="47" spans="1:85" s="376" customFormat="1" ht="15" x14ac:dyDescent="0.2">
      <c r="N47" s="768" t="s">
        <v>13</v>
      </c>
      <c r="O47" s="768"/>
      <c r="P47" s="768"/>
      <c r="Q47" s="768"/>
      <c r="R47" s="768"/>
      <c r="S47" s="768"/>
      <c r="T47" s="768"/>
      <c r="V47" s="377"/>
      <c r="W47" s="497"/>
      <c r="X47" s="379"/>
      <c r="Y47" s="378"/>
      <c r="Z47" s="378"/>
      <c r="AA47" s="378"/>
      <c r="AB47" s="378"/>
      <c r="AC47" s="378"/>
    </row>
    <row r="48" spans="1:85" s="380" customFormat="1" ht="33.75" customHeight="1" x14ac:dyDescent="0.2">
      <c r="A48" s="769" t="s">
        <v>529</v>
      </c>
      <c r="B48" s="769"/>
      <c r="C48" s="769"/>
      <c r="D48" s="769"/>
      <c r="E48" s="769"/>
      <c r="F48" s="769"/>
      <c r="G48" s="769"/>
      <c r="H48" s="769"/>
      <c r="I48" s="769"/>
      <c r="J48" s="769"/>
      <c r="K48" s="769"/>
      <c r="L48" s="769"/>
      <c r="M48" s="769"/>
      <c r="N48" s="769"/>
      <c r="O48" s="769"/>
      <c r="P48" s="769"/>
      <c r="Q48" s="769"/>
      <c r="R48" s="769"/>
      <c r="S48" s="769"/>
      <c r="T48" s="769"/>
      <c r="U48" s="769"/>
      <c r="V48" s="769"/>
      <c r="W48" s="497"/>
      <c r="X48" s="379"/>
      <c r="Y48" s="378"/>
      <c r="Z48" s="378"/>
      <c r="AA48" s="378"/>
      <c r="AB48" s="378"/>
      <c r="AC48" s="378"/>
    </row>
    <row r="49" spans="1:85" s="381" customFormat="1" ht="12.75" customHeight="1" x14ac:dyDescent="0.2">
      <c r="A49" s="770" t="s">
        <v>3</v>
      </c>
      <c r="B49" s="771" t="s">
        <v>22</v>
      </c>
      <c r="C49" s="772" t="s">
        <v>23</v>
      </c>
      <c r="D49" s="772"/>
      <c r="E49" s="772"/>
      <c r="F49" s="772"/>
      <c r="G49" s="772"/>
      <c r="H49" s="772"/>
      <c r="I49" s="772"/>
      <c r="J49" s="772"/>
      <c r="K49" s="772"/>
      <c r="L49" s="772"/>
      <c r="M49" s="772"/>
      <c r="N49" s="772"/>
      <c r="O49" s="772"/>
      <c r="P49" s="764" t="s">
        <v>24</v>
      </c>
      <c r="Q49" s="764" t="s">
        <v>25</v>
      </c>
      <c r="R49" s="764" t="s">
        <v>26</v>
      </c>
      <c r="S49" s="764" t="s">
        <v>27</v>
      </c>
      <c r="T49" s="764" t="s">
        <v>28</v>
      </c>
      <c r="U49" s="764" t="s">
        <v>29</v>
      </c>
      <c r="V49" s="764" t="s">
        <v>30</v>
      </c>
      <c r="W49" s="398"/>
      <c r="X49" s="369"/>
      <c r="Y49" s="368"/>
      <c r="Z49" s="368"/>
      <c r="AA49" s="368"/>
      <c r="AB49" s="368"/>
      <c r="AC49" s="368"/>
      <c r="AD49" s="365"/>
      <c r="AE49" s="365"/>
      <c r="AF49" s="365"/>
      <c r="AG49" s="365"/>
      <c r="AH49" s="365"/>
      <c r="AI49" s="365"/>
      <c r="AJ49" s="365"/>
      <c r="AK49" s="365"/>
      <c r="AL49" s="365"/>
      <c r="AM49" s="365"/>
      <c r="AN49" s="365"/>
      <c r="AO49" s="365"/>
      <c r="AP49" s="365"/>
      <c r="AQ49" s="365"/>
      <c r="AR49" s="365"/>
      <c r="AS49" s="365"/>
      <c r="AT49" s="365"/>
      <c r="AU49" s="365"/>
      <c r="AV49" s="365"/>
      <c r="AW49" s="365"/>
      <c r="AX49" s="365"/>
      <c r="AY49" s="365"/>
      <c r="AZ49" s="365"/>
      <c r="BA49" s="365"/>
      <c r="BB49" s="365"/>
      <c r="BC49" s="365"/>
      <c r="BD49" s="365"/>
      <c r="BE49" s="365"/>
      <c r="BF49" s="365"/>
      <c r="BG49" s="365"/>
      <c r="BH49" s="365"/>
      <c r="BI49" s="365"/>
      <c r="BJ49" s="365"/>
      <c r="BK49" s="365"/>
      <c r="BL49" s="365"/>
      <c r="BM49" s="365"/>
      <c r="BN49" s="365"/>
      <c r="BO49" s="365"/>
      <c r="BP49" s="365"/>
      <c r="BQ49" s="365"/>
      <c r="BR49" s="365"/>
      <c r="BS49" s="365"/>
      <c r="BT49" s="365"/>
      <c r="BU49" s="365"/>
      <c r="BV49" s="365"/>
      <c r="BW49" s="365"/>
      <c r="BX49" s="365"/>
      <c r="BY49" s="365"/>
      <c r="BZ49" s="365"/>
      <c r="CA49" s="365"/>
      <c r="CB49" s="365"/>
      <c r="CC49" s="365"/>
      <c r="CD49" s="365"/>
      <c r="CE49" s="365"/>
      <c r="CF49" s="365"/>
      <c r="CG49" s="365"/>
    </row>
    <row r="50" spans="1:85" ht="12.75" customHeight="1" x14ac:dyDescent="0.2">
      <c r="A50" s="770"/>
      <c r="B50" s="771"/>
      <c r="C50" s="772" t="s">
        <v>31</v>
      </c>
      <c r="D50" s="772"/>
      <c r="E50" s="772"/>
      <c r="F50" s="772"/>
      <c r="G50" s="772"/>
      <c r="H50" s="772"/>
      <c r="I50" s="772"/>
      <c r="J50" s="772"/>
      <c r="K50" s="772"/>
      <c r="L50" s="772"/>
      <c r="M50" s="772"/>
      <c r="N50" s="773" t="s">
        <v>32</v>
      </c>
      <c r="O50" s="773"/>
      <c r="P50" s="764"/>
      <c r="Q50" s="764"/>
      <c r="R50" s="764"/>
      <c r="S50" s="764"/>
      <c r="T50" s="764"/>
      <c r="U50" s="764"/>
      <c r="V50" s="764"/>
    </row>
    <row r="51" spans="1:85" ht="12.75" customHeight="1" x14ac:dyDescent="0.2">
      <c r="A51" s="770"/>
      <c r="B51" s="771"/>
      <c r="C51" s="772" t="s">
        <v>33</v>
      </c>
      <c r="D51" s="772"/>
      <c r="E51" s="772"/>
      <c r="F51" s="772"/>
      <c r="G51" s="772"/>
      <c r="H51" s="772"/>
      <c r="I51" s="772"/>
      <c r="J51" s="772"/>
      <c r="K51" s="772"/>
      <c r="L51" s="772"/>
      <c r="M51" s="773" t="s">
        <v>34</v>
      </c>
      <c r="N51" s="773"/>
      <c r="O51" s="773"/>
      <c r="P51" s="764"/>
      <c r="Q51" s="764"/>
      <c r="R51" s="764"/>
      <c r="S51" s="764"/>
      <c r="T51" s="764"/>
      <c r="U51" s="764"/>
      <c r="V51" s="764"/>
    </row>
    <row r="52" spans="1:85" ht="25.5" customHeight="1" x14ac:dyDescent="0.2">
      <c r="A52" s="770"/>
      <c r="B52" s="771"/>
      <c r="C52" s="772" t="s">
        <v>35</v>
      </c>
      <c r="D52" s="772"/>
      <c r="E52" s="772"/>
      <c r="F52" s="772" t="s">
        <v>36</v>
      </c>
      <c r="G52" s="772"/>
      <c r="H52" s="772"/>
      <c r="I52" s="773" t="s">
        <v>37</v>
      </c>
      <c r="J52" s="773"/>
      <c r="K52" s="773" t="s">
        <v>38</v>
      </c>
      <c r="L52" s="773"/>
      <c r="M52" s="773"/>
      <c r="N52" s="764" t="s">
        <v>39</v>
      </c>
      <c r="O52" s="764" t="s">
        <v>40</v>
      </c>
      <c r="P52" s="764"/>
      <c r="Q52" s="764"/>
      <c r="R52" s="764"/>
      <c r="S52" s="764"/>
      <c r="T52" s="764"/>
      <c r="U52" s="764"/>
      <c r="V52" s="764"/>
    </row>
    <row r="53" spans="1:85" s="385" customFormat="1" ht="101.25" customHeight="1" x14ac:dyDescent="0.2">
      <c r="A53" s="770"/>
      <c r="B53" s="771"/>
      <c r="C53" s="382" t="s">
        <v>41</v>
      </c>
      <c r="D53" s="383" t="s">
        <v>42</v>
      </c>
      <c r="E53" s="382" t="s">
        <v>43</v>
      </c>
      <c r="F53" s="382" t="s">
        <v>44</v>
      </c>
      <c r="G53" s="383" t="s">
        <v>45</v>
      </c>
      <c r="H53" s="382" t="s">
        <v>46</v>
      </c>
      <c r="I53" s="383" t="s">
        <v>47</v>
      </c>
      <c r="J53" s="383" t="s">
        <v>48</v>
      </c>
      <c r="K53" s="383" t="s">
        <v>49</v>
      </c>
      <c r="L53" s="383" t="s">
        <v>50</v>
      </c>
      <c r="M53" s="773"/>
      <c r="N53" s="764"/>
      <c r="O53" s="764"/>
      <c r="P53" s="764"/>
      <c r="Q53" s="764"/>
      <c r="R53" s="764"/>
      <c r="S53" s="764"/>
      <c r="T53" s="764"/>
      <c r="U53" s="764"/>
      <c r="V53" s="764"/>
      <c r="W53" s="398"/>
      <c r="X53" s="369"/>
      <c r="Y53" s="368"/>
      <c r="Z53" s="368"/>
      <c r="AA53" s="368"/>
      <c r="AB53" s="368"/>
      <c r="AC53" s="368"/>
      <c r="AD53" s="365"/>
      <c r="AE53" s="365"/>
      <c r="AF53" s="365"/>
      <c r="AG53" s="365"/>
      <c r="AH53" s="365"/>
      <c r="AI53" s="365"/>
      <c r="AJ53" s="365"/>
      <c r="AK53" s="365"/>
      <c r="AL53" s="365"/>
      <c r="AM53" s="365"/>
      <c r="AN53" s="365"/>
      <c r="AO53" s="365"/>
      <c r="AP53" s="365"/>
      <c r="AQ53" s="365"/>
      <c r="AR53" s="365"/>
      <c r="AS53" s="365"/>
      <c r="AT53" s="365"/>
      <c r="AU53" s="365"/>
      <c r="AV53" s="365"/>
      <c r="AW53" s="365"/>
      <c r="AX53" s="365"/>
      <c r="AY53" s="365"/>
      <c r="AZ53" s="365"/>
      <c r="BA53" s="365"/>
      <c r="BB53" s="365"/>
      <c r="BC53" s="365"/>
      <c r="BD53" s="365"/>
      <c r="BE53" s="365"/>
      <c r="BF53" s="365"/>
      <c r="BG53" s="365"/>
      <c r="BH53" s="365"/>
      <c r="BI53" s="365"/>
      <c r="BJ53" s="365"/>
      <c r="BK53" s="365"/>
      <c r="BL53" s="365"/>
      <c r="BM53" s="365"/>
      <c r="BN53" s="365"/>
      <c r="BO53" s="365"/>
      <c r="BP53" s="365"/>
      <c r="BQ53" s="365"/>
      <c r="BR53" s="365"/>
      <c r="BS53" s="365"/>
      <c r="BT53" s="365"/>
      <c r="BU53" s="365"/>
      <c r="BV53" s="365"/>
      <c r="BW53" s="365"/>
      <c r="BX53" s="365"/>
      <c r="BY53" s="365"/>
      <c r="BZ53" s="365"/>
      <c r="CA53" s="365"/>
      <c r="CB53" s="365"/>
      <c r="CC53" s="365"/>
      <c r="CD53" s="365"/>
      <c r="CE53" s="365"/>
      <c r="CF53" s="365"/>
      <c r="CG53" s="365"/>
    </row>
    <row r="54" spans="1:85" s="389" customFormat="1" x14ac:dyDescent="0.2">
      <c r="A54" s="386" t="s">
        <v>4</v>
      </c>
      <c r="B54" s="386" t="s">
        <v>5</v>
      </c>
      <c r="C54" s="386" t="s">
        <v>6</v>
      </c>
      <c r="D54" s="386" t="s">
        <v>7</v>
      </c>
      <c r="E54" s="386" t="s">
        <v>51</v>
      </c>
      <c r="F54" s="386" t="s">
        <v>52</v>
      </c>
      <c r="G54" s="386" t="s">
        <v>53</v>
      </c>
      <c r="H54" s="386" t="s">
        <v>54</v>
      </c>
      <c r="I54" s="386" t="s">
        <v>55</v>
      </c>
      <c r="J54" s="386" t="s">
        <v>56</v>
      </c>
      <c r="K54" s="386" t="s">
        <v>57</v>
      </c>
      <c r="L54" s="386" t="s">
        <v>58</v>
      </c>
      <c r="M54" s="386" t="s">
        <v>59</v>
      </c>
      <c r="N54" s="386" t="s">
        <v>60</v>
      </c>
      <c r="O54" s="386" t="s">
        <v>61</v>
      </c>
      <c r="P54" s="387" t="s">
        <v>62</v>
      </c>
      <c r="Q54" s="386" t="s">
        <v>63</v>
      </c>
      <c r="R54" s="386" t="s">
        <v>64</v>
      </c>
      <c r="S54" s="386" t="s">
        <v>65</v>
      </c>
      <c r="T54" s="387" t="s">
        <v>66</v>
      </c>
      <c r="U54" s="386" t="s">
        <v>67</v>
      </c>
      <c r="V54" s="386" t="s">
        <v>68</v>
      </c>
      <c r="W54" s="398"/>
      <c r="X54" s="369"/>
      <c r="Y54" s="368"/>
      <c r="Z54" s="368"/>
      <c r="AA54" s="368"/>
      <c r="AB54" s="368"/>
      <c r="AC54" s="368"/>
      <c r="AD54" s="365"/>
      <c r="AE54" s="365"/>
      <c r="AF54" s="365"/>
      <c r="AG54" s="365"/>
      <c r="AH54" s="365"/>
      <c r="AI54" s="365"/>
      <c r="AJ54" s="365"/>
      <c r="AK54" s="365"/>
      <c r="AL54" s="365"/>
      <c r="AM54" s="365"/>
      <c r="AN54" s="365"/>
      <c r="AO54" s="365"/>
      <c r="AP54" s="365"/>
      <c r="AQ54" s="365"/>
      <c r="AR54" s="365"/>
      <c r="AS54" s="365"/>
      <c r="AT54" s="365"/>
      <c r="AU54" s="365"/>
      <c r="AV54" s="365"/>
      <c r="AW54" s="365"/>
      <c r="AX54" s="365"/>
      <c r="AY54" s="365"/>
      <c r="AZ54" s="365"/>
      <c r="BA54" s="365"/>
      <c r="BB54" s="365"/>
      <c r="BC54" s="365"/>
      <c r="BD54" s="365"/>
      <c r="BE54" s="365"/>
      <c r="BF54" s="365"/>
      <c r="BG54" s="365"/>
      <c r="BH54" s="365"/>
      <c r="BI54" s="365"/>
      <c r="BJ54" s="365"/>
      <c r="BK54" s="365"/>
      <c r="BL54" s="365"/>
      <c r="BM54" s="365"/>
      <c r="BN54" s="365"/>
      <c r="BO54" s="365"/>
      <c r="BP54" s="365"/>
      <c r="BQ54" s="365"/>
      <c r="BR54" s="365"/>
      <c r="BS54" s="365"/>
      <c r="BT54" s="365"/>
      <c r="BU54" s="365"/>
      <c r="BV54" s="365"/>
      <c r="BW54" s="365"/>
      <c r="BX54" s="365"/>
      <c r="BY54" s="365"/>
      <c r="BZ54" s="365"/>
      <c r="CA54" s="365"/>
      <c r="CB54" s="365"/>
      <c r="CC54" s="365"/>
      <c r="CD54" s="365"/>
      <c r="CE54" s="365"/>
      <c r="CF54" s="365"/>
      <c r="CG54" s="365"/>
    </row>
    <row r="55" spans="1:85" s="399" customFormat="1" ht="20.25" customHeight="1" x14ac:dyDescent="0.2">
      <c r="A55" s="421" t="s">
        <v>4</v>
      </c>
      <c r="B55" s="390">
        <v>44986</v>
      </c>
      <c r="C55" s="395"/>
      <c r="D55" s="395"/>
      <c r="E55" s="395"/>
      <c r="F55" s="395"/>
      <c r="G55" s="395"/>
      <c r="H55" s="395"/>
      <c r="I55" s="395"/>
      <c r="J55" s="395"/>
      <c r="K55" s="395"/>
      <c r="L55" s="395"/>
      <c r="M55" s="413">
        <v>1</v>
      </c>
      <c r="N55" s="413"/>
      <c r="O55" s="413"/>
      <c r="P55" s="393" t="s">
        <v>476</v>
      </c>
      <c r="Q55" s="394">
        <f>T55/S55</f>
        <v>0.29809999999999998</v>
      </c>
      <c r="R55" s="395" t="s">
        <v>478</v>
      </c>
      <c r="S55" s="414">
        <v>1</v>
      </c>
      <c r="T55" s="415">
        <v>0.29809999999999998</v>
      </c>
      <c r="U55" s="413" t="s">
        <v>477</v>
      </c>
      <c r="V55" s="416" t="s">
        <v>557</v>
      </c>
      <c r="W55" s="398"/>
      <c r="X55" s="363"/>
      <c r="Y55" s="398"/>
      <c r="Z55" s="398"/>
      <c r="AA55" s="398"/>
      <c r="AB55" s="398"/>
      <c r="AC55" s="398"/>
    </row>
    <row r="56" spans="1:85" s="399" customFormat="1" ht="63.75" customHeight="1" x14ac:dyDescent="0.2">
      <c r="A56" s="421" t="s">
        <v>5</v>
      </c>
      <c r="B56" s="390">
        <v>44986</v>
      </c>
      <c r="C56" s="391"/>
      <c r="D56" s="391"/>
      <c r="E56" s="391"/>
      <c r="F56" s="391"/>
      <c r="G56" s="391"/>
      <c r="H56" s="391"/>
      <c r="I56" s="391"/>
      <c r="J56" s="391"/>
      <c r="K56" s="391"/>
      <c r="L56" s="391"/>
      <c r="M56" s="413">
        <v>1</v>
      </c>
      <c r="N56" s="392"/>
      <c r="O56" s="392"/>
      <c r="P56" s="406" t="s">
        <v>612</v>
      </c>
      <c r="Q56" s="407">
        <f t="shared" ref="Q56:Q64" si="3">T56/S56</f>
        <v>1.365</v>
      </c>
      <c r="R56" s="408" t="s">
        <v>478</v>
      </c>
      <c r="S56" s="409">
        <v>6</v>
      </c>
      <c r="T56" s="410">
        <v>8.19</v>
      </c>
      <c r="U56" s="408" t="s">
        <v>475</v>
      </c>
      <c r="V56" s="503" t="s">
        <v>611</v>
      </c>
      <c r="W56" s="506"/>
      <c r="X56" s="363"/>
      <c r="Y56" s="398"/>
      <c r="Z56" s="398"/>
      <c r="AA56" s="398"/>
      <c r="AB56" s="398"/>
      <c r="AC56" s="398"/>
    </row>
    <row r="57" spans="1:85" s="399" customFormat="1" ht="20.25" customHeight="1" x14ac:dyDescent="0.2">
      <c r="A57" s="421" t="s">
        <v>6</v>
      </c>
      <c r="B57" s="390">
        <v>44986</v>
      </c>
      <c r="C57" s="402"/>
      <c r="D57" s="402"/>
      <c r="E57" s="402"/>
      <c r="F57" s="402"/>
      <c r="G57" s="402"/>
      <c r="H57" s="402"/>
      <c r="I57" s="402"/>
      <c r="J57" s="402"/>
      <c r="K57" s="402"/>
      <c r="L57" s="402"/>
      <c r="M57" s="392">
        <v>1</v>
      </c>
      <c r="N57" s="405"/>
      <c r="O57" s="405"/>
      <c r="P57" s="418" t="s">
        <v>600</v>
      </c>
      <c r="Q57" s="419">
        <f t="shared" si="3"/>
        <v>0.32512999999999997</v>
      </c>
      <c r="R57" s="402" t="s">
        <v>478</v>
      </c>
      <c r="S57" s="402">
        <v>1</v>
      </c>
      <c r="T57" s="420">
        <v>0.32512999999999997</v>
      </c>
      <c r="U57" s="405" t="s">
        <v>613</v>
      </c>
      <c r="V57" s="504" t="s">
        <v>614</v>
      </c>
      <c r="W57" s="507" t="s">
        <v>604</v>
      </c>
      <c r="X57" s="312" t="s">
        <v>482</v>
      </c>
      <c r="Y57" s="398"/>
      <c r="Z57" s="398"/>
      <c r="AA57" s="398"/>
      <c r="AB57" s="398"/>
      <c r="AC57" s="398"/>
    </row>
    <row r="58" spans="1:85" s="399" customFormat="1" ht="24.75" customHeight="1" x14ac:dyDescent="0.2">
      <c r="A58" s="421" t="s">
        <v>7</v>
      </c>
      <c r="B58" s="390">
        <v>44986</v>
      </c>
      <c r="C58" s="402"/>
      <c r="D58" s="402"/>
      <c r="E58" s="402"/>
      <c r="F58" s="402"/>
      <c r="G58" s="402"/>
      <c r="H58" s="402"/>
      <c r="I58" s="402"/>
      <c r="J58" s="402"/>
      <c r="K58" s="402"/>
      <c r="L58" s="402"/>
      <c r="M58" s="392">
        <v>1</v>
      </c>
      <c r="N58" s="405"/>
      <c r="O58" s="405"/>
      <c r="P58" s="418" t="s">
        <v>602</v>
      </c>
      <c r="Q58" s="419">
        <f t="shared" si="3"/>
        <v>0.23759</v>
      </c>
      <c r="R58" s="402" t="s">
        <v>478</v>
      </c>
      <c r="S58" s="402">
        <v>1</v>
      </c>
      <c r="T58" s="420">
        <v>0.23759</v>
      </c>
      <c r="U58" s="354" t="s">
        <v>615</v>
      </c>
      <c r="V58" s="505" t="s">
        <v>616</v>
      </c>
      <c r="W58" s="507" t="s">
        <v>604</v>
      </c>
      <c r="X58" s="312" t="s">
        <v>485</v>
      </c>
      <c r="Z58" s="317"/>
      <c r="AA58" s="398"/>
      <c r="AB58" s="398"/>
      <c r="AC58" s="398"/>
    </row>
    <row r="59" spans="1:85" s="399" customFormat="1" ht="24" customHeight="1" x14ac:dyDescent="0.2">
      <c r="A59" s="421" t="s">
        <v>51</v>
      </c>
      <c r="B59" s="390">
        <v>44986</v>
      </c>
      <c r="C59" s="402"/>
      <c r="D59" s="402"/>
      <c r="E59" s="402"/>
      <c r="F59" s="402"/>
      <c r="G59" s="402"/>
      <c r="H59" s="402"/>
      <c r="I59" s="402"/>
      <c r="J59" s="402"/>
      <c r="K59" s="402"/>
      <c r="L59" s="402"/>
      <c r="M59" s="392">
        <v>1</v>
      </c>
      <c r="N59" s="405"/>
      <c r="O59" s="405"/>
      <c r="P59" s="418" t="s">
        <v>601</v>
      </c>
      <c r="Q59" s="419">
        <f t="shared" si="3"/>
        <v>1.0137266666666667</v>
      </c>
      <c r="R59" s="402" t="s">
        <v>478</v>
      </c>
      <c r="S59" s="402">
        <v>3</v>
      </c>
      <c r="T59" s="420">
        <v>3.0411800000000002</v>
      </c>
      <c r="U59" s="405" t="s">
        <v>615</v>
      </c>
      <c r="V59" s="505" t="s">
        <v>617</v>
      </c>
      <c r="W59" s="507" t="s">
        <v>604</v>
      </c>
      <c r="X59" s="312" t="s">
        <v>482</v>
      </c>
      <c r="Y59" s="398"/>
      <c r="Z59" s="398"/>
      <c r="AA59" s="398"/>
      <c r="AB59" s="398"/>
      <c r="AC59" s="398"/>
    </row>
    <row r="60" spans="1:85" s="399" customFormat="1" ht="23.25" customHeight="1" x14ac:dyDescent="0.2">
      <c r="A60" s="421" t="s">
        <v>52</v>
      </c>
      <c r="B60" s="412">
        <v>44986</v>
      </c>
      <c r="C60" s="422"/>
      <c r="D60" s="422"/>
      <c r="E60" s="422"/>
      <c r="F60" s="422"/>
      <c r="G60" s="422"/>
      <c r="H60" s="422"/>
      <c r="I60" s="422"/>
      <c r="J60" s="422"/>
      <c r="K60" s="422"/>
      <c r="L60" s="422"/>
      <c r="M60" s="413">
        <v>1</v>
      </c>
      <c r="N60" s="423"/>
      <c r="O60" s="423"/>
      <c r="P60" s="424" t="s">
        <v>603</v>
      </c>
      <c r="Q60" s="425">
        <f t="shared" si="3"/>
        <v>0.32220833333333332</v>
      </c>
      <c r="R60" s="422" t="s">
        <v>478</v>
      </c>
      <c r="S60" s="422">
        <v>6</v>
      </c>
      <c r="T60" s="426">
        <v>1.9332499999999999</v>
      </c>
      <c r="U60" s="405" t="s">
        <v>615</v>
      </c>
      <c r="V60" s="505" t="s">
        <v>617</v>
      </c>
      <c r="W60" s="507" t="s">
        <v>604</v>
      </c>
      <c r="X60" s="312" t="s">
        <v>485</v>
      </c>
      <c r="Z60" s="317"/>
      <c r="AA60" s="398"/>
      <c r="AB60" s="398"/>
      <c r="AC60" s="398"/>
    </row>
    <row r="61" spans="1:85" s="399" customFormat="1" ht="15" customHeight="1" x14ac:dyDescent="0.2">
      <c r="A61" s="427" t="s">
        <v>53</v>
      </c>
      <c r="B61" s="390">
        <v>44986</v>
      </c>
      <c r="C61" s="402"/>
      <c r="D61" s="402"/>
      <c r="E61" s="402"/>
      <c r="F61" s="402"/>
      <c r="G61" s="402"/>
      <c r="H61" s="402"/>
      <c r="I61" s="402"/>
      <c r="J61" s="402"/>
      <c r="K61" s="402"/>
      <c r="L61" s="402"/>
      <c r="M61" s="392">
        <v>1</v>
      </c>
      <c r="N61" s="405"/>
      <c r="O61" s="405"/>
      <c r="P61" s="406" t="s">
        <v>605</v>
      </c>
      <c r="Q61" s="419">
        <f t="shared" si="3"/>
        <v>0.77196699999999996</v>
      </c>
      <c r="R61" s="402" t="s">
        <v>478</v>
      </c>
      <c r="S61" s="409">
        <v>10</v>
      </c>
      <c r="T61" s="502">
        <v>7.7196699999999998</v>
      </c>
      <c r="U61" s="405" t="s">
        <v>615</v>
      </c>
      <c r="V61" s="505" t="s">
        <v>617</v>
      </c>
      <c r="W61" s="507" t="s">
        <v>606</v>
      </c>
      <c r="X61" s="363"/>
      <c r="Y61" s="398"/>
      <c r="Z61" s="398"/>
      <c r="AA61" s="398"/>
      <c r="AB61" s="398"/>
      <c r="AC61" s="398"/>
    </row>
    <row r="62" spans="1:85" s="399" customFormat="1" ht="16.5" customHeight="1" x14ac:dyDescent="0.2">
      <c r="A62" s="421" t="s">
        <v>54</v>
      </c>
      <c r="B62" s="390">
        <v>44986</v>
      </c>
      <c r="C62" s="402"/>
      <c r="D62" s="402"/>
      <c r="E62" s="402"/>
      <c r="F62" s="402"/>
      <c r="G62" s="402"/>
      <c r="H62" s="402"/>
      <c r="I62" s="402"/>
      <c r="J62" s="402"/>
      <c r="K62" s="402"/>
      <c r="L62" s="402"/>
      <c r="M62" s="392">
        <v>1</v>
      </c>
      <c r="N62" s="405"/>
      <c r="O62" s="405"/>
      <c r="P62" s="406" t="s">
        <v>608</v>
      </c>
      <c r="Q62" s="419">
        <f t="shared" si="3"/>
        <v>9.503700000000001E-2</v>
      </c>
      <c r="R62" s="402" t="s">
        <v>478</v>
      </c>
      <c r="S62" s="409">
        <v>10</v>
      </c>
      <c r="T62" s="502">
        <v>0.95037000000000005</v>
      </c>
      <c r="U62" s="408" t="s">
        <v>615</v>
      </c>
      <c r="V62" s="505" t="s">
        <v>618</v>
      </c>
      <c r="W62" s="507" t="s">
        <v>607</v>
      </c>
      <c r="X62" s="363"/>
      <c r="Y62" s="398"/>
      <c r="Z62" s="398"/>
      <c r="AA62" s="398"/>
      <c r="AB62" s="398"/>
      <c r="AC62" s="398"/>
    </row>
    <row r="63" spans="1:85" s="399" customFormat="1" ht="14.25" customHeight="1" x14ac:dyDescent="0.2">
      <c r="A63" s="421" t="s">
        <v>55</v>
      </c>
      <c r="B63" s="390">
        <v>44986</v>
      </c>
      <c r="C63" s="402"/>
      <c r="D63" s="402"/>
      <c r="E63" s="402"/>
      <c r="F63" s="402"/>
      <c r="G63" s="402"/>
      <c r="H63" s="402"/>
      <c r="I63" s="402"/>
      <c r="J63" s="402"/>
      <c r="K63" s="402"/>
      <c r="L63" s="402"/>
      <c r="M63" s="413">
        <v>1</v>
      </c>
      <c r="N63" s="405"/>
      <c r="O63" s="405"/>
      <c r="P63" s="406" t="s">
        <v>609</v>
      </c>
      <c r="Q63" s="419">
        <f t="shared" si="3"/>
        <v>0.431836</v>
      </c>
      <c r="R63" s="402" t="s">
        <v>478</v>
      </c>
      <c r="S63" s="409">
        <v>5</v>
      </c>
      <c r="T63" s="502">
        <v>2.1591800000000001</v>
      </c>
      <c r="U63" s="408" t="s">
        <v>615</v>
      </c>
      <c r="V63" s="505" t="s">
        <v>618</v>
      </c>
      <c r="W63" s="507" t="s">
        <v>607</v>
      </c>
      <c r="X63" s="363"/>
      <c r="Y63" s="398"/>
      <c r="Z63" s="398"/>
      <c r="AA63" s="398"/>
      <c r="AB63" s="398"/>
      <c r="AC63" s="398"/>
    </row>
    <row r="64" spans="1:85" s="399" customFormat="1" ht="26.25" customHeight="1" x14ac:dyDescent="0.2">
      <c r="A64" s="427" t="s">
        <v>56</v>
      </c>
      <c r="B64" s="390">
        <v>44986</v>
      </c>
      <c r="C64" s="402"/>
      <c r="D64" s="402"/>
      <c r="E64" s="402"/>
      <c r="F64" s="402"/>
      <c r="G64" s="402"/>
      <c r="H64" s="402"/>
      <c r="I64" s="402"/>
      <c r="J64" s="402"/>
      <c r="K64" s="402"/>
      <c r="L64" s="402"/>
      <c r="M64" s="392">
        <v>1</v>
      </c>
      <c r="N64" s="405"/>
      <c r="O64" s="405"/>
      <c r="P64" s="406" t="s">
        <v>610</v>
      </c>
      <c r="Q64" s="419">
        <f t="shared" si="3"/>
        <v>4.3720000000000002E-2</v>
      </c>
      <c r="R64" s="402" t="s">
        <v>478</v>
      </c>
      <c r="S64" s="409">
        <v>1</v>
      </c>
      <c r="T64" s="502">
        <v>4.3720000000000002E-2</v>
      </c>
      <c r="U64" s="408" t="s">
        <v>619</v>
      </c>
      <c r="V64" s="503" t="s">
        <v>620</v>
      </c>
      <c r="W64" s="507" t="s">
        <v>607</v>
      </c>
      <c r="X64" s="363"/>
      <c r="Y64" s="398"/>
      <c r="Z64" s="398"/>
      <c r="AA64" s="398"/>
      <c r="AB64" s="398"/>
      <c r="AC64" s="398"/>
    </row>
    <row r="65" spans="1:85" s="399" customFormat="1" ht="18.75" customHeight="1" x14ac:dyDescent="0.2">
      <c r="A65" s="428"/>
      <c r="B65" s="428"/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429"/>
      <c r="N65" s="429"/>
      <c r="O65" s="429"/>
      <c r="P65" s="430"/>
      <c r="Q65" s="431"/>
      <c r="R65" s="432"/>
      <c r="S65" s="433"/>
      <c r="T65" s="434"/>
      <c r="U65" s="432"/>
      <c r="V65" s="435"/>
      <c r="W65" s="398"/>
      <c r="X65" s="363"/>
      <c r="Y65" s="398"/>
      <c r="Z65" s="398"/>
      <c r="AA65" s="398"/>
      <c r="AB65" s="398"/>
      <c r="AC65" s="398"/>
    </row>
    <row r="66" spans="1:85" s="399" customFormat="1" ht="18.75" customHeight="1" x14ac:dyDescent="0.2">
      <c r="A66" s="428"/>
      <c r="B66" s="428"/>
      <c r="C66" s="366"/>
      <c r="D66" s="366"/>
      <c r="E66" s="366"/>
      <c r="F66" s="366"/>
      <c r="G66" s="366"/>
      <c r="H66" s="366"/>
      <c r="I66" s="366"/>
      <c r="J66" s="366"/>
      <c r="K66" s="366"/>
      <c r="L66" s="366"/>
      <c r="M66" s="429"/>
      <c r="N66" s="429"/>
      <c r="O66" s="429"/>
      <c r="P66" s="430"/>
      <c r="Q66" s="431"/>
      <c r="R66" s="432"/>
      <c r="S66" s="433"/>
      <c r="T66" s="434"/>
      <c r="U66" s="432"/>
      <c r="V66" s="435"/>
      <c r="W66" s="398"/>
      <c r="X66" s="363"/>
      <c r="Y66" s="398"/>
      <c r="Z66" s="398"/>
      <c r="AA66" s="398"/>
      <c r="AB66" s="398"/>
      <c r="AC66" s="398"/>
    </row>
    <row r="67" spans="1:85" s="399" customFormat="1" ht="13.5" customHeight="1" x14ac:dyDescent="0.2">
      <c r="A67" s="428"/>
      <c r="B67" s="428"/>
      <c r="C67" s="366"/>
      <c r="D67" s="366"/>
      <c r="E67" s="366"/>
      <c r="F67" s="366"/>
      <c r="G67" s="366"/>
      <c r="H67" s="366"/>
      <c r="I67" s="366"/>
      <c r="J67" s="366"/>
      <c r="K67" s="366"/>
      <c r="L67" s="366"/>
      <c r="M67" s="429"/>
      <c r="N67" s="429"/>
      <c r="O67" s="429"/>
      <c r="P67" s="436"/>
      <c r="Q67" s="437"/>
      <c r="R67" s="366"/>
      <c r="S67" s="366"/>
      <c r="T67" s="360"/>
      <c r="U67" s="436"/>
      <c r="V67" s="438"/>
      <c r="W67" s="398"/>
      <c r="X67" s="363"/>
      <c r="Y67" s="398"/>
      <c r="Z67" s="398"/>
      <c r="AA67" s="398"/>
      <c r="AB67" s="398"/>
      <c r="AC67" s="398"/>
    </row>
    <row r="68" spans="1:85" x14ac:dyDescent="0.2">
      <c r="V68" s="367" t="s">
        <v>173</v>
      </c>
    </row>
    <row r="69" spans="1:85" ht="10.5" customHeight="1" x14ac:dyDescent="0.2">
      <c r="U69" s="370"/>
      <c r="V69" s="367" t="s">
        <v>15</v>
      </c>
    </row>
    <row r="71" spans="1:85" s="374" customFormat="1" ht="15.75" x14ac:dyDescent="0.25">
      <c r="A71" s="766" t="s">
        <v>20</v>
      </c>
      <c r="B71" s="766"/>
      <c r="C71" s="766"/>
      <c r="D71" s="766"/>
      <c r="E71" s="766"/>
      <c r="F71" s="766"/>
      <c r="G71" s="766"/>
      <c r="H71" s="766"/>
      <c r="I71" s="766"/>
      <c r="J71" s="766"/>
      <c r="K71" s="766"/>
      <c r="L71" s="766"/>
      <c r="M71" s="766"/>
      <c r="N71" s="766"/>
      <c r="O71" s="766"/>
      <c r="P71" s="766"/>
      <c r="Q71" s="766"/>
      <c r="R71" s="766"/>
      <c r="S71" s="766"/>
      <c r="T71" s="766"/>
      <c r="U71" s="766"/>
      <c r="V71" s="766"/>
      <c r="W71" s="496"/>
      <c r="X71" s="372"/>
      <c r="Y71" s="371"/>
      <c r="Z71" s="371"/>
      <c r="AA71" s="371"/>
      <c r="AB71" s="371"/>
      <c r="AC71" s="371"/>
      <c r="AD71" s="373"/>
      <c r="AE71" s="373"/>
      <c r="AF71" s="373"/>
      <c r="AG71" s="373"/>
      <c r="AH71" s="373"/>
      <c r="AI71" s="373"/>
      <c r="AJ71" s="373"/>
      <c r="AK71" s="373"/>
      <c r="AL71" s="373"/>
      <c r="AM71" s="373"/>
      <c r="AN71" s="373"/>
      <c r="AO71" s="373"/>
      <c r="AP71" s="373"/>
      <c r="AQ71" s="373"/>
      <c r="AR71" s="373"/>
      <c r="AS71" s="373"/>
      <c r="AT71" s="373"/>
      <c r="AU71" s="373"/>
      <c r="AV71" s="373"/>
      <c r="AW71" s="373"/>
      <c r="AX71" s="373"/>
      <c r="AY71" s="373"/>
      <c r="AZ71" s="373"/>
      <c r="BA71" s="373"/>
      <c r="BB71" s="373"/>
      <c r="BC71" s="373"/>
      <c r="BD71" s="373"/>
      <c r="BE71" s="373"/>
      <c r="BF71" s="373"/>
      <c r="BG71" s="373"/>
      <c r="BH71" s="373"/>
      <c r="BI71" s="373"/>
      <c r="BJ71" s="373"/>
      <c r="BK71" s="373"/>
      <c r="BL71" s="373"/>
      <c r="BM71" s="373"/>
      <c r="BN71" s="373"/>
      <c r="BO71" s="373"/>
      <c r="BP71" s="373"/>
      <c r="BQ71" s="373"/>
      <c r="BR71" s="373"/>
      <c r="BS71" s="373"/>
      <c r="BT71" s="373"/>
      <c r="BU71" s="373"/>
      <c r="BV71" s="373"/>
      <c r="BW71" s="373"/>
      <c r="BX71" s="373"/>
      <c r="BY71" s="373"/>
      <c r="BZ71" s="373"/>
      <c r="CA71" s="373"/>
      <c r="CB71" s="373"/>
      <c r="CC71" s="373"/>
      <c r="CD71" s="373"/>
      <c r="CE71" s="373"/>
      <c r="CF71" s="373"/>
      <c r="CG71" s="373"/>
    </row>
    <row r="72" spans="1:85" s="373" customFormat="1" ht="15.75" x14ac:dyDescent="0.25">
      <c r="M72" s="375" t="s">
        <v>21</v>
      </c>
      <c r="N72" s="767" t="s">
        <v>16</v>
      </c>
      <c r="O72" s="767"/>
      <c r="P72" s="767"/>
      <c r="Q72" s="767"/>
      <c r="R72" s="767"/>
      <c r="S72" s="767"/>
      <c r="T72" s="767"/>
      <c r="V72" s="374"/>
      <c r="W72" s="496"/>
      <c r="X72" s="372"/>
      <c r="Y72" s="371"/>
      <c r="Z72" s="371"/>
      <c r="AA72" s="371"/>
      <c r="AB72" s="371"/>
      <c r="AC72" s="371"/>
    </row>
    <row r="73" spans="1:85" s="376" customFormat="1" ht="15" x14ac:dyDescent="0.2">
      <c r="N73" s="768" t="s">
        <v>13</v>
      </c>
      <c r="O73" s="768"/>
      <c r="P73" s="768"/>
      <c r="Q73" s="768"/>
      <c r="R73" s="768"/>
      <c r="S73" s="768"/>
      <c r="T73" s="768"/>
      <c r="V73" s="377"/>
      <c r="W73" s="497"/>
      <c r="X73" s="379"/>
      <c r="Y73" s="378"/>
      <c r="Z73" s="378"/>
      <c r="AA73" s="378"/>
      <c r="AB73" s="378"/>
      <c r="AC73" s="378"/>
    </row>
    <row r="74" spans="1:85" s="380" customFormat="1" ht="33.75" customHeight="1" x14ac:dyDescent="0.2">
      <c r="A74" s="769" t="s">
        <v>559</v>
      </c>
      <c r="B74" s="769"/>
      <c r="C74" s="769"/>
      <c r="D74" s="769"/>
      <c r="E74" s="769"/>
      <c r="F74" s="769"/>
      <c r="G74" s="769"/>
      <c r="H74" s="769"/>
      <c r="I74" s="769"/>
      <c r="J74" s="769"/>
      <c r="K74" s="769"/>
      <c r="L74" s="769"/>
      <c r="M74" s="769"/>
      <c r="N74" s="769"/>
      <c r="O74" s="769"/>
      <c r="P74" s="769"/>
      <c r="Q74" s="769"/>
      <c r="R74" s="769"/>
      <c r="S74" s="769"/>
      <c r="T74" s="769"/>
      <c r="U74" s="769"/>
      <c r="V74" s="769"/>
      <c r="W74" s="497"/>
      <c r="X74" s="379"/>
      <c r="Y74" s="378"/>
      <c r="Z74" s="378"/>
      <c r="AA74" s="378"/>
      <c r="AB74" s="378"/>
      <c r="AC74" s="378"/>
    </row>
    <row r="75" spans="1:85" s="381" customFormat="1" ht="12.75" customHeight="1" x14ac:dyDescent="0.2">
      <c r="A75" s="770" t="s">
        <v>3</v>
      </c>
      <c r="B75" s="771" t="s">
        <v>22</v>
      </c>
      <c r="C75" s="772" t="s">
        <v>23</v>
      </c>
      <c r="D75" s="772"/>
      <c r="E75" s="772"/>
      <c r="F75" s="772"/>
      <c r="G75" s="772"/>
      <c r="H75" s="772"/>
      <c r="I75" s="772"/>
      <c r="J75" s="772"/>
      <c r="K75" s="772"/>
      <c r="L75" s="772"/>
      <c r="M75" s="772"/>
      <c r="N75" s="772"/>
      <c r="O75" s="772"/>
      <c r="P75" s="764" t="s">
        <v>24</v>
      </c>
      <c r="Q75" s="764" t="s">
        <v>25</v>
      </c>
      <c r="R75" s="764" t="s">
        <v>26</v>
      </c>
      <c r="S75" s="764" t="s">
        <v>27</v>
      </c>
      <c r="T75" s="764" t="s">
        <v>28</v>
      </c>
      <c r="U75" s="764" t="s">
        <v>29</v>
      </c>
      <c r="V75" s="764" t="s">
        <v>30</v>
      </c>
      <c r="W75" s="398"/>
      <c r="X75" s="369"/>
      <c r="Y75" s="368"/>
      <c r="Z75" s="368"/>
      <c r="AA75" s="368"/>
      <c r="AB75" s="368"/>
      <c r="AC75" s="368"/>
      <c r="AD75" s="365"/>
      <c r="AE75" s="365"/>
      <c r="AF75" s="365"/>
      <c r="AG75" s="365"/>
      <c r="AH75" s="365"/>
      <c r="AI75" s="365"/>
      <c r="AJ75" s="365"/>
      <c r="AK75" s="365"/>
      <c r="AL75" s="365"/>
      <c r="AM75" s="365"/>
      <c r="AN75" s="365"/>
      <c r="AO75" s="365"/>
      <c r="AP75" s="365"/>
      <c r="AQ75" s="365"/>
      <c r="AR75" s="365"/>
      <c r="AS75" s="365"/>
      <c r="AT75" s="365"/>
      <c r="AU75" s="365"/>
      <c r="AV75" s="365"/>
      <c r="AW75" s="365"/>
      <c r="AX75" s="365"/>
      <c r="AY75" s="365"/>
      <c r="AZ75" s="365"/>
      <c r="BA75" s="365"/>
      <c r="BB75" s="365"/>
      <c r="BC75" s="365"/>
      <c r="BD75" s="365"/>
      <c r="BE75" s="365"/>
      <c r="BF75" s="365"/>
      <c r="BG75" s="365"/>
      <c r="BH75" s="365"/>
      <c r="BI75" s="365"/>
      <c r="BJ75" s="365"/>
      <c r="BK75" s="365"/>
      <c r="BL75" s="365"/>
      <c r="BM75" s="365"/>
      <c r="BN75" s="365"/>
      <c r="BO75" s="365"/>
      <c r="BP75" s="365"/>
      <c r="BQ75" s="365"/>
      <c r="BR75" s="365"/>
      <c r="BS75" s="365"/>
      <c r="BT75" s="365"/>
      <c r="BU75" s="365"/>
      <c r="BV75" s="365"/>
      <c r="BW75" s="365"/>
      <c r="BX75" s="365"/>
      <c r="BY75" s="365"/>
      <c r="BZ75" s="365"/>
      <c r="CA75" s="365"/>
      <c r="CB75" s="365"/>
      <c r="CC75" s="365"/>
      <c r="CD75" s="365"/>
      <c r="CE75" s="365"/>
      <c r="CF75" s="365"/>
      <c r="CG75" s="365"/>
    </row>
    <row r="76" spans="1:85" ht="12.75" customHeight="1" x14ac:dyDescent="0.2">
      <c r="A76" s="770"/>
      <c r="B76" s="771"/>
      <c r="C76" s="772" t="s">
        <v>31</v>
      </c>
      <c r="D76" s="772"/>
      <c r="E76" s="772"/>
      <c r="F76" s="772"/>
      <c r="G76" s="772"/>
      <c r="H76" s="772"/>
      <c r="I76" s="772"/>
      <c r="J76" s="772"/>
      <c r="K76" s="772"/>
      <c r="L76" s="772"/>
      <c r="M76" s="772"/>
      <c r="N76" s="773" t="s">
        <v>32</v>
      </c>
      <c r="O76" s="773"/>
      <c r="P76" s="764"/>
      <c r="Q76" s="764"/>
      <c r="R76" s="764"/>
      <c r="S76" s="764"/>
      <c r="T76" s="764"/>
      <c r="U76" s="764"/>
      <c r="V76" s="764"/>
    </row>
    <row r="77" spans="1:85" ht="12.75" customHeight="1" x14ac:dyDescent="0.2">
      <c r="A77" s="770"/>
      <c r="B77" s="771"/>
      <c r="C77" s="772" t="s">
        <v>33</v>
      </c>
      <c r="D77" s="772"/>
      <c r="E77" s="772"/>
      <c r="F77" s="772"/>
      <c r="G77" s="772"/>
      <c r="H77" s="772"/>
      <c r="I77" s="772"/>
      <c r="J77" s="772"/>
      <c r="K77" s="772"/>
      <c r="L77" s="772"/>
      <c r="M77" s="773" t="s">
        <v>34</v>
      </c>
      <c r="N77" s="773"/>
      <c r="O77" s="773"/>
      <c r="P77" s="764"/>
      <c r="Q77" s="764"/>
      <c r="R77" s="764"/>
      <c r="S77" s="764"/>
      <c r="T77" s="764"/>
      <c r="U77" s="764"/>
      <c r="V77" s="764"/>
    </row>
    <row r="78" spans="1:85" ht="25.5" customHeight="1" x14ac:dyDescent="0.2">
      <c r="A78" s="770"/>
      <c r="B78" s="771"/>
      <c r="C78" s="772" t="s">
        <v>35</v>
      </c>
      <c r="D78" s="772"/>
      <c r="E78" s="772"/>
      <c r="F78" s="772" t="s">
        <v>36</v>
      </c>
      <c r="G78" s="772"/>
      <c r="H78" s="772"/>
      <c r="I78" s="773" t="s">
        <v>37</v>
      </c>
      <c r="J78" s="773"/>
      <c r="K78" s="773" t="s">
        <v>38</v>
      </c>
      <c r="L78" s="773"/>
      <c r="M78" s="773"/>
      <c r="N78" s="764" t="s">
        <v>39</v>
      </c>
      <c r="O78" s="764" t="s">
        <v>40</v>
      </c>
      <c r="P78" s="764"/>
      <c r="Q78" s="764"/>
      <c r="R78" s="764"/>
      <c r="S78" s="764"/>
      <c r="T78" s="764"/>
      <c r="U78" s="764"/>
      <c r="V78" s="764"/>
    </row>
    <row r="79" spans="1:85" s="385" customFormat="1" ht="87.75" customHeight="1" x14ac:dyDescent="0.2">
      <c r="A79" s="770"/>
      <c r="B79" s="771"/>
      <c r="C79" s="382" t="s">
        <v>41</v>
      </c>
      <c r="D79" s="383" t="s">
        <v>42</v>
      </c>
      <c r="E79" s="382" t="s">
        <v>43</v>
      </c>
      <c r="F79" s="382" t="s">
        <v>44</v>
      </c>
      <c r="G79" s="383" t="s">
        <v>45</v>
      </c>
      <c r="H79" s="382" t="s">
        <v>46</v>
      </c>
      <c r="I79" s="383" t="s">
        <v>47</v>
      </c>
      <c r="J79" s="383" t="s">
        <v>48</v>
      </c>
      <c r="K79" s="383" t="s">
        <v>49</v>
      </c>
      <c r="L79" s="383" t="s">
        <v>50</v>
      </c>
      <c r="M79" s="773"/>
      <c r="N79" s="764"/>
      <c r="O79" s="764"/>
      <c r="P79" s="764"/>
      <c r="Q79" s="764"/>
      <c r="R79" s="764"/>
      <c r="S79" s="764"/>
      <c r="T79" s="764"/>
      <c r="U79" s="764"/>
      <c r="V79" s="764"/>
      <c r="W79" s="398"/>
      <c r="X79" s="369"/>
      <c r="Y79" s="368"/>
      <c r="Z79" s="368"/>
      <c r="AA79" s="368"/>
      <c r="AB79" s="368"/>
      <c r="AC79" s="368"/>
      <c r="AD79" s="365"/>
      <c r="AE79" s="365"/>
      <c r="AF79" s="365"/>
      <c r="AG79" s="365"/>
      <c r="AH79" s="365"/>
      <c r="AI79" s="365"/>
      <c r="AJ79" s="365"/>
      <c r="AK79" s="365"/>
      <c r="AL79" s="365"/>
      <c r="AM79" s="365"/>
      <c r="AN79" s="365"/>
      <c r="AO79" s="365"/>
      <c r="AP79" s="365"/>
      <c r="AQ79" s="365"/>
      <c r="AR79" s="365"/>
      <c r="AS79" s="365"/>
      <c r="AT79" s="365"/>
      <c r="AU79" s="365"/>
      <c r="AV79" s="365"/>
      <c r="AW79" s="365"/>
      <c r="AX79" s="365"/>
      <c r="AY79" s="365"/>
      <c r="AZ79" s="365"/>
      <c r="BA79" s="365"/>
      <c r="BB79" s="365"/>
      <c r="BC79" s="365"/>
      <c r="BD79" s="365"/>
      <c r="BE79" s="365"/>
      <c r="BF79" s="365"/>
      <c r="BG79" s="365"/>
      <c r="BH79" s="365"/>
      <c r="BI79" s="365"/>
      <c r="BJ79" s="365"/>
      <c r="BK79" s="365"/>
      <c r="BL79" s="365"/>
      <c r="BM79" s="365"/>
      <c r="BN79" s="365"/>
      <c r="BO79" s="365"/>
      <c r="BP79" s="365"/>
      <c r="BQ79" s="365"/>
      <c r="BR79" s="365"/>
      <c r="BS79" s="365"/>
      <c r="BT79" s="365"/>
      <c r="BU79" s="365"/>
      <c r="BV79" s="365"/>
      <c r="BW79" s="365"/>
      <c r="BX79" s="365"/>
      <c r="BY79" s="365"/>
      <c r="BZ79" s="365"/>
      <c r="CA79" s="365"/>
      <c r="CB79" s="365"/>
      <c r="CC79" s="365"/>
      <c r="CD79" s="365"/>
      <c r="CE79" s="365"/>
      <c r="CF79" s="365"/>
      <c r="CG79" s="365"/>
    </row>
    <row r="80" spans="1:85" s="389" customFormat="1" x14ac:dyDescent="0.2">
      <c r="A80" s="439" t="s">
        <v>4</v>
      </c>
      <c r="B80" s="439" t="s">
        <v>5</v>
      </c>
      <c r="C80" s="439" t="s">
        <v>6</v>
      </c>
      <c r="D80" s="439" t="s">
        <v>7</v>
      </c>
      <c r="E80" s="439" t="s">
        <v>51</v>
      </c>
      <c r="F80" s="439" t="s">
        <v>52</v>
      </c>
      <c r="G80" s="439" t="s">
        <v>53</v>
      </c>
      <c r="H80" s="439" t="s">
        <v>54</v>
      </c>
      <c r="I80" s="439" t="s">
        <v>55</v>
      </c>
      <c r="J80" s="439" t="s">
        <v>56</v>
      </c>
      <c r="K80" s="439" t="s">
        <v>57</v>
      </c>
      <c r="L80" s="439" t="s">
        <v>58</v>
      </c>
      <c r="M80" s="439" t="s">
        <v>59</v>
      </c>
      <c r="N80" s="439" t="s">
        <v>60</v>
      </c>
      <c r="O80" s="439" t="s">
        <v>61</v>
      </c>
      <c r="P80" s="421" t="s">
        <v>62</v>
      </c>
      <c r="Q80" s="439" t="s">
        <v>63</v>
      </c>
      <c r="R80" s="439" t="s">
        <v>64</v>
      </c>
      <c r="S80" s="439" t="s">
        <v>65</v>
      </c>
      <c r="T80" s="421" t="s">
        <v>66</v>
      </c>
      <c r="U80" s="439" t="s">
        <v>67</v>
      </c>
      <c r="V80" s="439" t="s">
        <v>68</v>
      </c>
      <c r="W80" s="398"/>
      <c r="X80" s="369"/>
      <c r="Y80" s="368"/>
      <c r="Z80" s="368"/>
      <c r="AA80" s="368"/>
      <c r="AB80" s="368"/>
      <c r="AC80" s="368"/>
      <c r="AD80" s="365"/>
      <c r="AE80" s="365"/>
      <c r="AF80" s="365"/>
      <c r="AG80" s="365"/>
      <c r="AH80" s="365"/>
      <c r="AI80" s="365"/>
      <c r="AJ80" s="365"/>
      <c r="AK80" s="365"/>
      <c r="AL80" s="365"/>
      <c r="AM80" s="365"/>
      <c r="AN80" s="365"/>
      <c r="AO80" s="365"/>
      <c r="AP80" s="365"/>
      <c r="AQ80" s="365"/>
      <c r="AR80" s="365"/>
      <c r="AS80" s="365"/>
      <c r="AT80" s="365"/>
      <c r="AU80" s="365"/>
      <c r="AV80" s="365"/>
      <c r="AW80" s="365"/>
      <c r="AX80" s="365"/>
      <c r="AY80" s="365"/>
      <c r="AZ80" s="365"/>
      <c r="BA80" s="365"/>
      <c r="BB80" s="365"/>
      <c r="BC80" s="365"/>
      <c r="BD80" s="365"/>
      <c r="BE80" s="365"/>
      <c r="BF80" s="365"/>
      <c r="BG80" s="365"/>
      <c r="BH80" s="365"/>
      <c r="BI80" s="365"/>
      <c r="BJ80" s="365"/>
      <c r="BK80" s="365"/>
      <c r="BL80" s="365"/>
      <c r="BM80" s="365"/>
      <c r="BN80" s="365"/>
      <c r="BO80" s="365"/>
      <c r="BP80" s="365"/>
      <c r="BQ80" s="365"/>
      <c r="BR80" s="365"/>
      <c r="BS80" s="365"/>
      <c r="BT80" s="365"/>
      <c r="BU80" s="365"/>
      <c r="BV80" s="365"/>
      <c r="BW80" s="365"/>
      <c r="BX80" s="365"/>
      <c r="BY80" s="365"/>
      <c r="BZ80" s="365"/>
      <c r="CA80" s="365"/>
      <c r="CB80" s="365"/>
      <c r="CC80" s="365"/>
      <c r="CD80" s="365"/>
      <c r="CE80" s="365"/>
      <c r="CF80" s="365"/>
      <c r="CG80" s="365"/>
    </row>
    <row r="81" spans="1:85" s="389" customFormat="1" ht="53.25" customHeight="1" x14ac:dyDescent="0.2">
      <c r="A81" s="427" t="s">
        <v>4</v>
      </c>
      <c r="B81" s="417">
        <v>45017</v>
      </c>
      <c r="C81" s="402"/>
      <c r="D81" s="402"/>
      <c r="E81" s="402"/>
      <c r="F81" s="402"/>
      <c r="G81" s="402"/>
      <c r="H81" s="402"/>
      <c r="I81" s="402"/>
      <c r="J81" s="402"/>
      <c r="K81" s="402"/>
      <c r="L81" s="402"/>
      <c r="M81" s="404" t="s">
        <v>4</v>
      </c>
      <c r="N81" s="405"/>
      <c r="O81" s="404"/>
      <c r="P81" s="440" t="s">
        <v>621</v>
      </c>
      <c r="Q81" s="419">
        <f>T81/S81</f>
        <v>0.91</v>
      </c>
      <c r="R81" s="408" t="s">
        <v>622</v>
      </c>
      <c r="S81" s="409">
        <v>1</v>
      </c>
      <c r="T81" s="410">
        <v>0.91</v>
      </c>
      <c r="U81" s="408" t="s">
        <v>475</v>
      </c>
      <c r="V81" s="409" t="s">
        <v>623</v>
      </c>
      <c r="W81" s="499"/>
      <c r="X81" s="441"/>
      <c r="Y81" s="442"/>
      <c r="Z81" s="442"/>
      <c r="AA81" s="442"/>
      <c r="AB81" s="442"/>
      <c r="AC81" s="442"/>
      <c r="AD81" s="365"/>
      <c r="AE81" s="365"/>
      <c r="AF81" s="365"/>
      <c r="AG81" s="365"/>
      <c r="AH81" s="365"/>
      <c r="AI81" s="365"/>
      <c r="AJ81" s="365"/>
      <c r="AK81" s="365"/>
      <c r="AL81" s="365"/>
      <c r="AM81" s="365"/>
      <c r="AN81" s="365"/>
      <c r="AO81" s="365"/>
      <c r="AP81" s="365"/>
      <c r="AQ81" s="365"/>
      <c r="AR81" s="365"/>
      <c r="AS81" s="365"/>
      <c r="AT81" s="365"/>
      <c r="AU81" s="365"/>
      <c r="AV81" s="365"/>
      <c r="AW81" s="365"/>
      <c r="AX81" s="365"/>
      <c r="AY81" s="365"/>
      <c r="AZ81" s="365"/>
      <c r="BA81" s="365"/>
      <c r="BB81" s="365"/>
      <c r="BC81" s="365"/>
      <c r="BD81" s="365"/>
      <c r="BE81" s="365"/>
      <c r="BF81" s="365"/>
      <c r="BG81" s="365"/>
      <c r="BH81" s="365"/>
      <c r="BI81" s="365"/>
      <c r="BJ81" s="365"/>
      <c r="BK81" s="365"/>
      <c r="BL81" s="365"/>
      <c r="BM81" s="365"/>
      <c r="BN81" s="365"/>
      <c r="BO81" s="365"/>
      <c r="BP81" s="365"/>
      <c r="BQ81" s="365"/>
      <c r="BR81" s="365"/>
      <c r="BS81" s="365"/>
      <c r="BT81" s="365"/>
      <c r="BU81" s="365"/>
      <c r="BV81" s="365"/>
      <c r="BW81" s="365"/>
      <c r="BX81" s="365"/>
      <c r="BY81" s="365"/>
      <c r="BZ81" s="365"/>
      <c r="CA81" s="365"/>
      <c r="CB81" s="365"/>
      <c r="CC81" s="365"/>
      <c r="CD81" s="365"/>
      <c r="CE81" s="365"/>
      <c r="CF81" s="365"/>
      <c r="CG81" s="365"/>
    </row>
    <row r="82" spans="1:85" s="399" customFormat="1" ht="20.25" customHeight="1" x14ac:dyDescent="0.2">
      <c r="A82" s="427" t="s">
        <v>5</v>
      </c>
      <c r="B82" s="417">
        <v>45017</v>
      </c>
      <c r="C82" s="402"/>
      <c r="D82" s="402"/>
      <c r="E82" s="402"/>
      <c r="F82" s="402"/>
      <c r="G82" s="402"/>
      <c r="H82" s="402"/>
      <c r="I82" s="402"/>
      <c r="J82" s="402"/>
      <c r="K82" s="402"/>
      <c r="L82" s="402"/>
      <c r="M82" s="404" t="s">
        <v>4</v>
      </c>
      <c r="N82" s="405"/>
      <c r="O82" s="404"/>
      <c r="P82" s="418" t="s">
        <v>476</v>
      </c>
      <c r="Q82" s="419">
        <f>T82/S82</f>
        <v>0.29563</v>
      </c>
      <c r="R82" s="402" t="s">
        <v>478</v>
      </c>
      <c r="S82" s="443">
        <v>1</v>
      </c>
      <c r="T82" s="444">
        <v>0.29563</v>
      </c>
      <c r="U82" s="405" t="s">
        <v>477</v>
      </c>
      <c r="V82" s="404" t="s">
        <v>558</v>
      </c>
      <c r="W82" s="774"/>
      <c r="X82" s="774"/>
      <c r="Y82" s="774"/>
      <c r="Z82" s="774"/>
      <c r="AA82" s="774"/>
      <c r="AB82" s="774"/>
      <c r="AC82" s="774"/>
      <c r="AD82" s="774"/>
      <c r="AE82" s="774"/>
      <c r="AF82" s="774"/>
      <c r="AG82" s="774"/>
      <c r="AH82" s="774"/>
    </row>
    <row r="83" spans="1:85" s="399" customFormat="1" ht="18.75" customHeight="1" x14ac:dyDescent="0.2">
      <c r="A83" s="427" t="s">
        <v>6</v>
      </c>
      <c r="B83" s="417">
        <v>45017</v>
      </c>
      <c r="C83" s="402"/>
      <c r="D83" s="402"/>
      <c r="E83" s="402"/>
      <c r="F83" s="402"/>
      <c r="G83" s="402"/>
      <c r="H83" s="402"/>
      <c r="I83" s="402"/>
      <c r="J83" s="402"/>
      <c r="K83" s="402"/>
      <c r="L83" s="402"/>
      <c r="M83" s="404" t="s">
        <v>4</v>
      </c>
      <c r="N83" s="405"/>
      <c r="O83" s="404"/>
      <c r="P83" s="418" t="s">
        <v>483</v>
      </c>
      <c r="Q83" s="419">
        <f>T83/S83</f>
        <v>7.3028666666666672E-2</v>
      </c>
      <c r="R83" s="402" t="s">
        <v>478</v>
      </c>
      <c r="S83" s="402">
        <v>90</v>
      </c>
      <c r="T83" s="420">
        <v>6.5725800000000003</v>
      </c>
      <c r="U83" s="405" t="s">
        <v>489</v>
      </c>
      <c r="V83" s="404" t="s">
        <v>627</v>
      </c>
      <c r="W83" s="774" t="s">
        <v>629</v>
      </c>
      <c r="X83" s="774"/>
      <c r="Y83" s="774"/>
      <c r="Z83" s="774"/>
      <c r="AA83" s="774"/>
      <c r="AB83" s="774"/>
      <c r="AC83" s="774"/>
      <c r="AD83" s="774"/>
      <c r="AE83" s="774"/>
      <c r="AF83" s="774"/>
      <c r="AG83" s="774"/>
      <c r="AH83" s="774"/>
    </row>
    <row r="84" spans="1:85" s="399" customFormat="1" ht="34.5" customHeight="1" x14ac:dyDescent="0.2">
      <c r="A84" s="427" t="s">
        <v>7</v>
      </c>
      <c r="B84" s="417">
        <v>45017</v>
      </c>
      <c r="C84" s="402"/>
      <c r="D84" s="402"/>
      <c r="E84" s="402"/>
      <c r="F84" s="402"/>
      <c r="G84" s="402"/>
      <c r="H84" s="402"/>
      <c r="I84" s="402"/>
      <c r="J84" s="402"/>
      <c r="K84" s="402"/>
      <c r="L84" s="402"/>
      <c r="M84" s="404" t="s">
        <v>4</v>
      </c>
      <c r="N84" s="405"/>
      <c r="O84" s="404"/>
      <c r="P84" s="418" t="s">
        <v>490</v>
      </c>
      <c r="Q84" s="419">
        <f t="shared" ref="Q84:Q89" si="4">T84/S84</f>
        <v>0.11</v>
      </c>
      <c r="R84" s="402" t="s">
        <v>484</v>
      </c>
      <c r="S84" s="402">
        <v>15</v>
      </c>
      <c r="T84" s="420">
        <v>1.65</v>
      </c>
      <c r="U84" s="405" t="s">
        <v>489</v>
      </c>
      <c r="V84" s="404" t="s">
        <v>626</v>
      </c>
      <c r="W84" s="774" t="s">
        <v>629</v>
      </c>
      <c r="X84" s="774"/>
      <c r="Y84" s="774"/>
      <c r="Z84" s="774"/>
      <c r="AA84" s="774"/>
      <c r="AB84" s="774"/>
      <c r="AC84" s="774"/>
      <c r="AD84" s="774"/>
      <c r="AE84" s="774"/>
      <c r="AF84" s="774"/>
      <c r="AG84" s="774"/>
      <c r="AH84" s="774"/>
    </row>
    <row r="85" spans="1:85" s="399" customFormat="1" ht="28.5" customHeight="1" x14ac:dyDescent="0.2">
      <c r="A85" s="427" t="s">
        <v>51</v>
      </c>
      <c r="B85" s="417">
        <v>45017</v>
      </c>
      <c r="C85" s="402"/>
      <c r="D85" s="402"/>
      <c r="E85" s="402"/>
      <c r="F85" s="402"/>
      <c r="G85" s="402"/>
      <c r="H85" s="402"/>
      <c r="I85" s="402"/>
      <c r="J85" s="402"/>
      <c r="K85" s="402"/>
      <c r="L85" s="402"/>
      <c r="M85" s="404" t="s">
        <v>4</v>
      </c>
      <c r="N85" s="405"/>
      <c r="O85" s="404"/>
      <c r="P85" s="418" t="s">
        <v>624</v>
      </c>
      <c r="Q85" s="419">
        <f t="shared" si="4"/>
        <v>0.10876266666666666</v>
      </c>
      <c r="R85" s="402" t="s">
        <v>478</v>
      </c>
      <c r="S85" s="402">
        <v>15</v>
      </c>
      <c r="T85" s="420">
        <v>1.63144</v>
      </c>
      <c r="U85" s="405" t="s">
        <v>489</v>
      </c>
      <c r="V85" s="404" t="s">
        <v>627</v>
      </c>
      <c r="W85" s="774" t="s">
        <v>629</v>
      </c>
      <c r="X85" s="774"/>
      <c r="Y85" s="774"/>
      <c r="Z85" s="774"/>
      <c r="AA85" s="774"/>
      <c r="AB85" s="774"/>
      <c r="AC85" s="774"/>
      <c r="AD85" s="774"/>
      <c r="AE85" s="774"/>
      <c r="AF85" s="774"/>
      <c r="AG85" s="774"/>
      <c r="AH85" s="774"/>
    </row>
    <row r="86" spans="1:85" s="399" customFormat="1" ht="28.5" customHeight="1" x14ac:dyDescent="0.2">
      <c r="A86" s="427" t="s">
        <v>52</v>
      </c>
      <c r="B86" s="417">
        <v>45017</v>
      </c>
      <c r="C86" s="402"/>
      <c r="D86" s="402"/>
      <c r="E86" s="402"/>
      <c r="F86" s="402"/>
      <c r="G86" s="402"/>
      <c r="H86" s="402"/>
      <c r="I86" s="402"/>
      <c r="J86" s="402"/>
      <c r="K86" s="402"/>
      <c r="L86" s="402"/>
      <c r="M86" s="404" t="s">
        <v>4</v>
      </c>
      <c r="N86" s="405"/>
      <c r="O86" s="404"/>
      <c r="P86" s="418" t="s">
        <v>480</v>
      </c>
      <c r="Q86" s="419">
        <f t="shared" si="4"/>
        <v>2.58E-2</v>
      </c>
      <c r="R86" s="402" t="s">
        <v>484</v>
      </c>
      <c r="S86" s="402">
        <v>30</v>
      </c>
      <c r="T86" s="420">
        <v>0.77400000000000002</v>
      </c>
      <c r="U86" s="405" t="s">
        <v>489</v>
      </c>
      <c r="V86" s="404" t="s">
        <v>626</v>
      </c>
      <c r="W86" s="774" t="s">
        <v>629</v>
      </c>
      <c r="X86" s="774"/>
      <c r="Y86" s="774"/>
      <c r="Z86" s="774"/>
      <c r="AA86" s="774"/>
      <c r="AB86" s="774"/>
      <c r="AC86" s="774"/>
      <c r="AD86" s="774"/>
      <c r="AE86" s="774"/>
      <c r="AF86" s="774"/>
      <c r="AG86" s="774"/>
      <c r="AH86" s="774"/>
    </row>
    <row r="87" spans="1:85" s="399" customFormat="1" ht="28.5" customHeight="1" x14ac:dyDescent="0.2">
      <c r="A87" s="427" t="s">
        <v>53</v>
      </c>
      <c r="B87" s="417">
        <v>45017</v>
      </c>
      <c r="C87" s="402"/>
      <c r="D87" s="402"/>
      <c r="E87" s="402"/>
      <c r="F87" s="402"/>
      <c r="G87" s="402"/>
      <c r="H87" s="402"/>
      <c r="I87" s="402"/>
      <c r="J87" s="402"/>
      <c r="K87" s="402"/>
      <c r="L87" s="402"/>
      <c r="M87" s="404" t="s">
        <v>4</v>
      </c>
      <c r="N87" s="405"/>
      <c r="O87" s="404"/>
      <c r="P87" s="445" t="s">
        <v>481</v>
      </c>
      <c r="Q87" s="446">
        <f t="shared" si="4"/>
        <v>1.9997777777777778E-2</v>
      </c>
      <c r="R87" s="447" t="s">
        <v>478</v>
      </c>
      <c r="S87" s="447">
        <v>45</v>
      </c>
      <c r="T87" s="448">
        <v>0.89990000000000003</v>
      </c>
      <c r="U87" s="405" t="s">
        <v>489</v>
      </c>
      <c r="V87" s="404" t="s">
        <v>628</v>
      </c>
      <c r="W87" s="774" t="s">
        <v>629</v>
      </c>
      <c r="X87" s="774"/>
      <c r="Y87" s="774"/>
      <c r="Z87" s="774"/>
      <c r="AA87" s="774"/>
      <c r="AB87" s="774"/>
      <c r="AC87" s="774"/>
      <c r="AD87" s="774"/>
      <c r="AE87" s="774"/>
      <c r="AF87" s="774"/>
      <c r="AG87" s="774"/>
      <c r="AH87" s="774"/>
    </row>
    <row r="88" spans="1:85" s="399" customFormat="1" ht="28.5" customHeight="1" x14ac:dyDescent="0.2">
      <c r="A88" s="427" t="s">
        <v>54</v>
      </c>
      <c r="B88" s="417">
        <v>45017</v>
      </c>
      <c r="C88" s="402"/>
      <c r="D88" s="402"/>
      <c r="E88" s="402"/>
      <c r="F88" s="402"/>
      <c r="G88" s="402"/>
      <c r="H88" s="402"/>
      <c r="I88" s="402"/>
      <c r="J88" s="402"/>
      <c r="K88" s="402"/>
      <c r="L88" s="402"/>
      <c r="M88" s="404" t="s">
        <v>4</v>
      </c>
      <c r="N88" s="405"/>
      <c r="O88" s="404"/>
      <c r="P88" s="418" t="s">
        <v>625</v>
      </c>
      <c r="Q88" s="419">
        <f t="shared" si="4"/>
        <v>7.5029333333333337E-2</v>
      </c>
      <c r="R88" s="402" t="s">
        <v>478</v>
      </c>
      <c r="S88" s="402">
        <v>15</v>
      </c>
      <c r="T88" s="420">
        <v>1.12544</v>
      </c>
      <c r="U88" s="405" t="s">
        <v>489</v>
      </c>
      <c r="V88" s="404" t="s">
        <v>627</v>
      </c>
      <c r="W88" s="774" t="s">
        <v>629</v>
      </c>
      <c r="X88" s="774"/>
      <c r="Y88" s="774"/>
      <c r="Z88" s="774"/>
      <c r="AA88" s="774"/>
      <c r="AB88" s="774"/>
      <c r="AC88" s="774"/>
      <c r="AD88" s="774"/>
      <c r="AE88" s="774"/>
      <c r="AF88" s="774"/>
      <c r="AG88" s="774"/>
      <c r="AH88" s="774"/>
    </row>
    <row r="89" spans="1:85" s="399" customFormat="1" ht="36" customHeight="1" x14ac:dyDescent="0.2">
      <c r="A89" s="427" t="s">
        <v>55</v>
      </c>
      <c r="B89" s="417">
        <v>45017</v>
      </c>
      <c r="C89" s="402"/>
      <c r="D89" s="402"/>
      <c r="E89" s="402"/>
      <c r="F89" s="402"/>
      <c r="G89" s="402"/>
      <c r="H89" s="402"/>
      <c r="I89" s="402"/>
      <c r="J89" s="402"/>
      <c r="K89" s="402"/>
      <c r="L89" s="402"/>
      <c r="M89" s="404" t="s">
        <v>4</v>
      </c>
      <c r="N89" s="405"/>
      <c r="O89" s="404"/>
      <c r="P89" s="308" t="s">
        <v>493</v>
      </c>
      <c r="Q89" s="419">
        <f t="shared" si="4"/>
        <v>0.18007037037037038</v>
      </c>
      <c r="R89" s="309" t="s">
        <v>478</v>
      </c>
      <c r="S89" s="310">
        <v>27</v>
      </c>
      <c r="T89" s="420">
        <v>4.8619000000000003</v>
      </c>
      <c r="U89" s="405" t="s">
        <v>489</v>
      </c>
      <c r="V89" s="404" t="s">
        <v>627</v>
      </c>
      <c r="W89" s="774" t="s">
        <v>629</v>
      </c>
      <c r="X89" s="774"/>
      <c r="Y89" s="774"/>
      <c r="Z89" s="774"/>
      <c r="AA89" s="774"/>
      <c r="AB89" s="774"/>
      <c r="AC89" s="774"/>
      <c r="AD89" s="774"/>
      <c r="AE89" s="774"/>
      <c r="AF89" s="774"/>
      <c r="AG89" s="774"/>
      <c r="AH89" s="774"/>
    </row>
    <row r="90" spans="1:85" s="399" customFormat="1" ht="18.75" customHeight="1" x14ac:dyDescent="0.2">
      <c r="A90" s="428"/>
      <c r="B90" s="428"/>
      <c r="C90" s="366"/>
      <c r="D90" s="366"/>
      <c r="E90" s="366"/>
      <c r="F90" s="366"/>
      <c r="G90" s="366"/>
      <c r="H90" s="366"/>
      <c r="I90" s="366"/>
      <c r="J90" s="366"/>
      <c r="K90" s="366"/>
      <c r="L90" s="366"/>
      <c r="M90" s="429"/>
      <c r="N90" s="429"/>
      <c r="O90" s="429"/>
      <c r="P90" s="436"/>
      <c r="Q90" s="431"/>
      <c r="R90" s="366"/>
      <c r="S90" s="366"/>
      <c r="T90" s="360"/>
      <c r="U90" s="429"/>
      <c r="V90" s="449"/>
      <c r="W90" s="398"/>
      <c r="X90" s="312"/>
      <c r="Y90" s="398"/>
      <c r="Z90" s="398"/>
      <c r="AA90" s="398"/>
      <c r="AB90" s="398"/>
      <c r="AC90" s="398"/>
    </row>
    <row r="91" spans="1:85" s="399" customFormat="1" ht="18.75" customHeight="1" x14ac:dyDescent="0.2">
      <c r="A91" s="428"/>
      <c r="B91" s="428"/>
      <c r="C91" s="366"/>
      <c r="D91" s="366"/>
      <c r="E91" s="366"/>
      <c r="F91" s="366"/>
      <c r="G91" s="366"/>
      <c r="H91" s="366"/>
      <c r="I91" s="366"/>
      <c r="J91" s="366"/>
      <c r="K91" s="366"/>
      <c r="L91" s="366"/>
      <c r="M91" s="429"/>
      <c r="N91" s="429"/>
      <c r="O91" s="429"/>
      <c r="P91" s="436"/>
      <c r="Q91" s="431"/>
      <c r="R91" s="366"/>
      <c r="S91" s="366"/>
      <c r="T91" s="360"/>
      <c r="U91" s="429"/>
      <c r="V91" s="449"/>
      <c r="W91" s="398"/>
      <c r="X91" s="312"/>
      <c r="Y91" s="398"/>
      <c r="Z91" s="398"/>
      <c r="AA91" s="398"/>
      <c r="AB91" s="398"/>
      <c r="AC91" s="398"/>
    </row>
    <row r="92" spans="1:85" x14ac:dyDescent="0.2">
      <c r="V92" s="367" t="s">
        <v>173</v>
      </c>
    </row>
    <row r="93" spans="1:85" ht="10.5" customHeight="1" x14ac:dyDescent="0.2">
      <c r="U93" s="370"/>
      <c r="V93" s="367" t="s">
        <v>15</v>
      </c>
    </row>
    <row r="95" spans="1:85" s="374" customFormat="1" ht="15.75" x14ac:dyDescent="0.25">
      <c r="A95" s="766" t="s">
        <v>20</v>
      </c>
      <c r="B95" s="766"/>
      <c r="C95" s="766"/>
      <c r="D95" s="766"/>
      <c r="E95" s="766"/>
      <c r="F95" s="766"/>
      <c r="G95" s="766"/>
      <c r="H95" s="766"/>
      <c r="I95" s="766"/>
      <c r="J95" s="766"/>
      <c r="K95" s="766"/>
      <c r="L95" s="766"/>
      <c r="M95" s="766"/>
      <c r="N95" s="766"/>
      <c r="O95" s="766"/>
      <c r="P95" s="766"/>
      <c r="Q95" s="766"/>
      <c r="R95" s="766"/>
      <c r="S95" s="766"/>
      <c r="T95" s="766"/>
      <c r="U95" s="766"/>
      <c r="V95" s="766"/>
      <c r="W95" s="496"/>
      <c r="X95" s="372"/>
      <c r="Y95" s="371"/>
      <c r="Z95" s="371"/>
      <c r="AA95" s="371"/>
      <c r="AB95" s="371"/>
      <c r="AC95" s="371"/>
      <c r="AD95" s="373"/>
      <c r="AE95" s="373"/>
      <c r="AF95" s="373"/>
      <c r="AG95" s="373"/>
      <c r="AH95" s="373"/>
      <c r="AI95" s="373"/>
      <c r="AJ95" s="373"/>
      <c r="AK95" s="373"/>
      <c r="AL95" s="373"/>
      <c r="AM95" s="373"/>
      <c r="AN95" s="373"/>
      <c r="AO95" s="373"/>
      <c r="AP95" s="373"/>
      <c r="AQ95" s="373"/>
      <c r="AR95" s="373"/>
      <c r="AS95" s="373"/>
      <c r="AT95" s="373"/>
      <c r="AU95" s="373"/>
      <c r="AV95" s="373"/>
      <c r="AW95" s="373"/>
      <c r="AX95" s="373"/>
      <c r="AY95" s="373"/>
      <c r="AZ95" s="373"/>
      <c r="BA95" s="373"/>
      <c r="BB95" s="373"/>
      <c r="BC95" s="373"/>
      <c r="BD95" s="373"/>
      <c r="BE95" s="373"/>
      <c r="BF95" s="373"/>
      <c r="BG95" s="373"/>
      <c r="BH95" s="373"/>
      <c r="BI95" s="373"/>
      <c r="BJ95" s="373"/>
      <c r="BK95" s="373"/>
      <c r="BL95" s="373"/>
      <c r="BM95" s="373"/>
      <c r="BN95" s="373"/>
      <c r="BO95" s="373"/>
      <c r="BP95" s="373"/>
      <c r="BQ95" s="373"/>
      <c r="BR95" s="373"/>
      <c r="BS95" s="373"/>
      <c r="BT95" s="373"/>
      <c r="BU95" s="373"/>
      <c r="BV95" s="373"/>
      <c r="BW95" s="373"/>
      <c r="BX95" s="373"/>
      <c r="BY95" s="373"/>
      <c r="BZ95" s="373"/>
      <c r="CA95" s="373"/>
      <c r="CB95" s="373"/>
      <c r="CC95" s="373"/>
      <c r="CD95" s="373"/>
      <c r="CE95" s="373"/>
      <c r="CF95" s="373"/>
      <c r="CG95" s="373"/>
    </row>
    <row r="96" spans="1:85" s="373" customFormat="1" ht="15.75" x14ac:dyDescent="0.25">
      <c r="M96" s="375" t="s">
        <v>21</v>
      </c>
      <c r="N96" s="767" t="s">
        <v>16</v>
      </c>
      <c r="O96" s="767"/>
      <c r="P96" s="767"/>
      <c r="Q96" s="767"/>
      <c r="R96" s="767"/>
      <c r="S96" s="767"/>
      <c r="T96" s="767"/>
      <c r="V96" s="374"/>
      <c r="W96" s="496"/>
      <c r="X96" s="372"/>
      <c r="Y96" s="371"/>
      <c r="Z96" s="371"/>
      <c r="AA96" s="371"/>
      <c r="AB96" s="371"/>
      <c r="AC96" s="371"/>
    </row>
    <row r="97" spans="1:85" s="376" customFormat="1" ht="15" x14ac:dyDescent="0.2">
      <c r="N97" s="768" t="s">
        <v>13</v>
      </c>
      <c r="O97" s="768"/>
      <c r="P97" s="768"/>
      <c r="Q97" s="768"/>
      <c r="R97" s="768"/>
      <c r="S97" s="768"/>
      <c r="T97" s="768"/>
      <c r="V97" s="377"/>
      <c r="W97" s="497"/>
      <c r="X97" s="379"/>
      <c r="Y97" s="378"/>
      <c r="Z97" s="378"/>
      <c r="AA97" s="378"/>
      <c r="AB97" s="378"/>
      <c r="AC97" s="378"/>
    </row>
    <row r="98" spans="1:85" s="380" customFormat="1" ht="33.75" customHeight="1" x14ac:dyDescent="0.2">
      <c r="A98" s="769" t="s">
        <v>560</v>
      </c>
      <c r="B98" s="769"/>
      <c r="C98" s="769"/>
      <c r="D98" s="769"/>
      <c r="E98" s="769"/>
      <c r="F98" s="769"/>
      <c r="G98" s="769"/>
      <c r="H98" s="769"/>
      <c r="I98" s="769"/>
      <c r="J98" s="769"/>
      <c r="K98" s="769"/>
      <c r="L98" s="769"/>
      <c r="M98" s="769"/>
      <c r="N98" s="769"/>
      <c r="O98" s="769"/>
      <c r="P98" s="769"/>
      <c r="Q98" s="769"/>
      <c r="R98" s="769"/>
      <c r="S98" s="769"/>
      <c r="T98" s="769"/>
      <c r="U98" s="769"/>
      <c r="V98" s="769"/>
      <c r="W98" s="497"/>
      <c r="X98" s="379"/>
      <c r="Y98" s="378"/>
      <c r="Z98" s="378"/>
      <c r="AA98" s="378"/>
      <c r="AB98" s="378"/>
      <c r="AC98" s="378"/>
    </row>
    <row r="99" spans="1:85" s="381" customFormat="1" ht="12.75" customHeight="1" x14ac:dyDescent="0.2">
      <c r="A99" s="770" t="s">
        <v>3</v>
      </c>
      <c r="B99" s="771" t="s">
        <v>22</v>
      </c>
      <c r="C99" s="772" t="s">
        <v>23</v>
      </c>
      <c r="D99" s="772"/>
      <c r="E99" s="772"/>
      <c r="F99" s="772"/>
      <c r="G99" s="772"/>
      <c r="H99" s="772"/>
      <c r="I99" s="772"/>
      <c r="J99" s="772"/>
      <c r="K99" s="772"/>
      <c r="L99" s="772"/>
      <c r="M99" s="772"/>
      <c r="N99" s="772"/>
      <c r="O99" s="772"/>
      <c r="P99" s="764" t="s">
        <v>24</v>
      </c>
      <c r="Q99" s="764" t="s">
        <v>25</v>
      </c>
      <c r="R99" s="764" t="s">
        <v>26</v>
      </c>
      <c r="S99" s="764" t="s">
        <v>27</v>
      </c>
      <c r="T99" s="764" t="s">
        <v>28</v>
      </c>
      <c r="U99" s="764" t="s">
        <v>29</v>
      </c>
      <c r="V99" s="764" t="s">
        <v>30</v>
      </c>
      <c r="W99" s="398"/>
      <c r="X99" s="369"/>
      <c r="Y99" s="368"/>
      <c r="Z99" s="368"/>
      <c r="AA99" s="368"/>
      <c r="AB99" s="368"/>
      <c r="AC99" s="368"/>
      <c r="AD99" s="365"/>
      <c r="AE99" s="365"/>
      <c r="AF99" s="365"/>
      <c r="AG99" s="365"/>
      <c r="AH99" s="365"/>
      <c r="AI99" s="365"/>
      <c r="AJ99" s="365"/>
      <c r="AK99" s="365"/>
      <c r="AL99" s="365"/>
      <c r="AM99" s="365"/>
      <c r="AN99" s="365"/>
      <c r="AO99" s="365"/>
      <c r="AP99" s="365"/>
      <c r="AQ99" s="365"/>
      <c r="AR99" s="365"/>
      <c r="AS99" s="365"/>
      <c r="AT99" s="365"/>
      <c r="AU99" s="365"/>
      <c r="AV99" s="365"/>
      <c r="AW99" s="365"/>
      <c r="AX99" s="365"/>
      <c r="AY99" s="365"/>
      <c r="AZ99" s="365"/>
      <c r="BA99" s="365"/>
      <c r="BB99" s="365"/>
      <c r="BC99" s="365"/>
      <c r="BD99" s="365"/>
      <c r="BE99" s="365"/>
      <c r="BF99" s="365"/>
      <c r="BG99" s="365"/>
      <c r="BH99" s="365"/>
      <c r="BI99" s="365"/>
      <c r="BJ99" s="365"/>
      <c r="BK99" s="365"/>
      <c r="BL99" s="365"/>
      <c r="BM99" s="365"/>
      <c r="BN99" s="365"/>
      <c r="BO99" s="365"/>
      <c r="BP99" s="365"/>
      <c r="BQ99" s="365"/>
      <c r="BR99" s="365"/>
      <c r="BS99" s="365"/>
      <c r="BT99" s="365"/>
      <c r="BU99" s="365"/>
      <c r="BV99" s="365"/>
      <c r="BW99" s="365"/>
      <c r="BX99" s="365"/>
      <c r="BY99" s="365"/>
      <c r="BZ99" s="365"/>
      <c r="CA99" s="365"/>
      <c r="CB99" s="365"/>
      <c r="CC99" s="365"/>
      <c r="CD99" s="365"/>
      <c r="CE99" s="365"/>
      <c r="CF99" s="365"/>
      <c r="CG99" s="365"/>
    </row>
    <row r="100" spans="1:85" ht="12.75" customHeight="1" x14ac:dyDescent="0.2">
      <c r="A100" s="770"/>
      <c r="B100" s="771"/>
      <c r="C100" s="772" t="s">
        <v>31</v>
      </c>
      <c r="D100" s="772"/>
      <c r="E100" s="772"/>
      <c r="F100" s="772"/>
      <c r="G100" s="772"/>
      <c r="H100" s="772"/>
      <c r="I100" s="772"/>
      <c r="J100" s="772"/>
      <c r="K100" s="772"/>
      <c r="L100" s="772"/>
      <c r="M100" s="772"/>
      <c r="N100" s="773" t="s">
        <v>32</v>
      </c>
      <c r="O100" s="773"/>
      <c r="P100" s="764"/>
      <c r="Q100" s="764"/>
      <c r="R100" s="764"/>
      <c r="S100" s="764"/>
      <c r="T100" s="764"/>
      <c r="U100" s="764"/>
      <c r="V100" s="764"/>
    </row>
    <row r="101" spans="1:85" ht="12.75" customHeight="1" x14ac:dyDescent="0.2">
      <c r="A101" s="770"/>
      <c r="B101" s="771"/>
      <c r="C101" s="772" t="s">
        <v>33</v>
      </c>
      <c r="D101" s="772"/>
      <c r="E101" s="772"/>
      <c r="F101" s="772"/>
      <c r="G101" s="772"/>
      <c r="H101" s="772"/>
      <c r="I101" s="772"/>
      <c r="J101" s="772"/>
      <c r="K101" s="772"/>
      <c r="L101" s="772"/>
      <c r="M101" s="773" t="s">
        <v>34</v>
      </c>
      <c r="N101" s="773"/>
      <c r="O101" s="773"/>
      <c r="P101" s="764"/>
      <c r="Q101" s="764"/>
      <c r="R101" s="764"/>
      <c r="S101" s="764"/>
      <c r="T101" s="764"/>
      <c r="U101" s="764"/>
      <c r="V101" s="764"/>
    </row>
    <row r="102" spans="1:85" ht="25.5" customHeight="1" x14ac:dyDescent="0.2">
      <c r="A102" s="770"/>
      <c r="B102" s="771"/>
      <c r="C102" s="772" t="s">
        <v>35</v>
      </c>
      <c r="D102" s="772"/>
      <c r="E102" s="772"/>
      <c r="F102" s="772" t="s">
        <v>36</v>
      </c>
      <c r="G102" s="772"/>
      <c r="H102" s="772"/>
      <c r="I102" s="773" t="s">
        <v>37</v>
      </c>
      <c r="J102" s="773"/>
      <c r="K102" s="773" t="s">
        <v>38</v>
      </c>
      <c r="L102" s="773"/>
      <c r="M102" s="773"/>
      <c r="N102" s="764" t="s">
        <v>39</v>
      </c>
      <c r="O102" s="764" t="s">
        <v>40</v>
      </c>
      <c r="P102" s="764"/>
      <c r="Q102" s="764"/>
      <c r="R102" s="764"/>
      <c r="S102" s="764"/>
      <c r="T102" s="764"/>
      <c r="U102" s="764"/>
      <c r="V102" s="764"/>
    </row>
    <row r="103" spans="1:85" s="385" customFormat="1" ht="101.25" customHeight="1" x14ac:dyDescent="0.2">
      <c r="A103" s="770"/>
      <c r="B103" s="771"/>
      <c r="C103" s="382" t="s">
        <v>41</v>
      </c>
      <c r="D103" s="383" t="s">
        <v>42</v>
      </c>
      <c r="E103" s="382" t="s">
        <v>43</v>
      </c>
      <c r="F103" s="382" t="s">
        <v>44</v>
      </c>
      <c r="G103" s="383" t="s">
        <v>45</v>
      </c>
      <c r="H103" s="382" t="s">
        <v>46</v>
      </c>
      <c r="I103" s="383" t="s">
        <v>47</v>
      </c>
      <c r="J103" s="383" t="s">
        <v>48</v>
      </c>
      <c r="K103" s="383" t="s">
        <v>49</v>
      </c>
      <c r="L103" s="383" t="s">
        <v>50</v>
      </c>
      <c r="M103" s="773"/>
      <c r="N103" s="764"/>
      <c r="O103" s="764"/>
      <c r="P103" s="764"/>
      <c r="Q103" s="764"/>
      <c r="R103" s="764"/>
      <c r="S103" s="764"/>
      <c r="T103" s="764"/>
      <c r="U103" s="764"/>
      <c r="V103" s="764"/>
      <c r="W103" s="398"/>
      <c r="X103" s="369"/>
      <c r="Y103" s="368"/>
      <c r="Z103" s="368"/>
      <c r="AA103" s="368"/>
      <c r="AB103" s="368"/>
      <c r="AC103" s="368"/>
      <c r="AD103" s="365"/>
      <c r="AE103" s="365"/>
      <c r="AF103" s="365"/>
      <c r="AG103" s="365"/>
      <c r="AH103" s="365"/>
      <c r="AI103" s="365"/>
      <c r="AJ103" s="365"/>
      <c r="AK103" s="365"/>
      <c r="AL103" s="365"/>
      <c r="AM103" s="365"/>
      <c r="AN103" s="365"/>
      <c r="AO103" s="365"/>
      <c r="AP103" s="365"/>
      <c r="AQ103" s="365"/>
      <c r="AR103" s="365"/>
      <c r="AS103" s="365"/>
      <c r="AT103" s="365"/>
      <c r="AU103" s="365"/>
      <c r="AV103" s="365"/>
      <c r="AW103" s="365"/>
      <c r="AX103" s="365"/>
      <c r="AY103" s="365"/>
      <c r="AZ103" s="365"/>
      <c r="BA103" s="365"/>
      <c r="BB103" s="365"/>
      <c r="BC103" s="365"/>
      <c r="BD103" s="365"/>
      <c r="BE103" s="365"/>
      <c r="BF103" s="365"/>
      <c r="BG103" s="365"/>
      <c r="BH103" s="365"/>
      <c r="BI103" s="365"/>
      <c r="BJ103" s="365"/>
      <c r="BK103" s="365"/>
      <c r="BL103" s="365"/>
      <c r="BM103" s="365"/>
      <c r="BN103" s="365"/>
      <c r="BO103" s="365"/>
      <c r="BP103" s="365"/>
      <c r="BQ103" s="365"/>
      <c r="BR103" s="365"/>
      <c r="BS103" s="365"/>
      <c r="BT103" s="365"/>
      <c r="BU103" s="365"/>
      <c r="BV103" s="365"/>
      <c r="BW103" s="365"/>
      <c r="BX103" s="365"/>
      <c r="BY103" s="365"/>
      <c r="BZ103" s="365"/>
      <c r="CA103" s="365"/>
      <c r="CB103" s="365"/>
      <c r="CC103" s="365"/>
      <c r="CD103" s="365"/>
      <c r="CE103" s="365"/>
      <c r="CF103" s="365"/>
      <c r="CG103" s="365"/>
    </row>
    <row r="104" spans="1:85" s="428" customFormat="1" ht="17.25" customHeight="1" x14ac:dyDescent="0.2">
      <c r="A104" s="387" t="s">
        <v>4</v>
      </c>
      <c r="B104" s="387" t="s">
        <v>5</v>
      </c>
      <c r="C104" s="387" t="s">
        <v>6</v>
      </c>
      <c r="D104" s="387" t="s">
        <v>7</v>
      </c>
      <c r="E104" s="387" t="s">
        <v>51</v>
      </c>
      <c r="F104" s="387" t="s">
        <v>52</v>
      </c>
      <c r="G104" s="387" t="s">
        <v>53</v>
      </c>
      <c r="H104" s="387" t="s">
        <v>54</v>
      </c>
      <c r="I104" s="387" t="s">
        <v>55</v>
      </c>
      <c r="J104" s="387" t="s">
        <v>56</v>
      </c>
      <c r="K104" s="387" t="s">
        <v>57</v>
      </c>
      <c r="L104" s="387" t="s">
        <v>58</v>
      </c>
      <c r="M104" s="387" t="s">
        <v>59</v>
      </c>
      <c r="N104" s="387" t="s">
        <v>60</v>
      </c>
      <c r="O104" s="387" t="s">
        <v>61</v>
      </c>
      <c r="P104" s="387" t="s">
        <v>62</v>
      </c>
      <c r="Q104" s="387" t="s">
        <v>63</v>
      </c>
      <c r="R104" s="387" t="s">
        <v>64</v>
      </c>
      <c r="S104" s="387" t="s">
        <v>65</v>
      </c>
      <c r="T104" s="387" t="s">
        <v>66</v>
      </c>
      <c r="U104" s="387" t="s">
        <v>67</v>
      </c>
      <c r="V104" s="387" t="s">
        <v>68</v>
      </c>
      <c r="W104" s="398"/>
      <c r="X104" s="515"/>
      <c r="Y104" s="498"/>
      <c r="Z104" s="498"/>
      <c r="AA104" s="516"/>
      <c r="AB104" s="398"/>
      <c r="AC104" s="398"/>
      <c r="AD104" s="399"/>
      <c r="AE104" s="399"/>
      <c r="AF104" s="399"/>
      <c r="AG104" s="399"/>
      <c r="AH104" s="399"/>
      <c r="AI104" s="399"/>
      <c r="AJ104" s="399"/>
      <c r="AK104" s="399"/>
      <c r="AL104" s="399"/>
      <c r="AM104" s="399"/>
      <c r="AN104" s="399"/>
      <c r="AO104" s="399"/>
      <c r="AP104" s="399"/>
      <c r="AQ104" s="399"/>
      <c r="AR104" s="399"/>
      <c r="AS104" s="399"/>
      <c r="AT104" s="399"/>
      <c r="AU104" s="399"/>
      <c r="AV104" s="399"/>
      <c r="AW104" s="399"/>
      <c r="AX104" s="399"/>
      <c r="AY104" s="399"/>
      <c r="AZ104" s="399"/>
      <c r="BA104" s="399"/>
      <c r="BB104" s="399"/>
      <c r="BC104" s="399"/>
      <c r="BD104" s="399"/>
      <c r="BE104" s="399"/>
      <c r="BF104" s="399"/>
      <c r="BG104" s="399"/>
      <c r="BH104" s="399"/>
      <c r="BI104" s="399"/>
      <c r="BJ104" s="399"/>
      <c r="BK104" s="399"/>
      <c r="BL104" s="399"/>
      <c r="BM104" s="399"/>
      <c r="BN104" s="399"/>
      <c r="BO104" s="399"/>
      <c r="BP104" s="399"/>
      <c r="BQ104" s="399"/>
      <c r="BR104" s="399"/>
      <c r="BS104" s="399"/>
      <c r="BT104" s="399"/>
      <c r="BU104" s="399"/>
      <c r="BV104" s="399"/>
      <c r="BW104" s="399"/>
      <c r="BX104" s="399"/>
      <c r="BY104" s="399"/>
      <c r="BZ104" s="399"/>
      <c r="CA104" s="399"/>
      <c r="CB104" s="399"/>
      <c r="CC104" s="399"/>
      <c r="CD104" s="399"/>
      <c r="CE104" s="399"/>
      <c r="CF104" s="399"/>
      <c r="CG104" s="399"/>
    </row>
    <row r="105" spans="1:85" s="389" customFormat="1" ht="31.5" customHeight="1" x14ac:dyDescent="0.2">
      <c r="A105" s="427" t="s">
        <v>4</v>
      </c>
      <c r="B105" s="417">
        <v>45047</v>
      </c>
      <c r="C105" s="402"/>
      <c r="D105" s="402"/>
      <c r="E105" s="402"/>
      <c r="F105" s="402"/>
      <c r="G105" s="402"/>
      <c r="H105" s="402"/>
      <c r="I105" s="402"/>
      <c r="J105" s="402"/>
      <c r="K105" s="402"/>
      <c r="L105" s="402"/>
      <c r="M105" s="404" t="s">
        <v>4</v>
      </c>
      <c r="N105" s="405"/>
      <c r="O105" s="404"/>
      <c r="P105" s="440" t="s">
        <v>633</v>
      </c>
      <c r="Q105" s="419">
        <f t="shared" ref="Q105:Q119" si="5">T105/S105</f>
        <v>0.91</v>
      </c>
      <c r="R105" s="408" t="s">
        <v>622</v>
      </c>
      <c r="S105" s="409">
        <v>1</v>
      </c>
      <c r="T105" s="410">
        <v>0.91</v>
      </c>
      <c r="U105" s="408" t="s">
        <v>475</v>
      </c>
      <c r="V105" s="409" t="s">
        <v>635</v>
      </c>
      <c r="W105" s="500"/>
      <c r="X105" s="319"/>
      <c r="Y105" s="320"/>
      <c r="Z105" s="320"/>
      <c r="AA105" s="320"/>
      <c r="AB105" s="313"/>
      <c r="AC105" s="313"/>
      <c r="AD105" s="311"/>
      <c r="AE105" s="311"/>
      <c r="AF105" s="311"/>
      <c r="AG105" s="311"/>
      <c r="AH105" s="365"/>
      <c r="AI105" s="365"/>
      <c r="AJ105" s="365"/>
      <c r="AK105" s="365"/>
      <c r="AL105" s="365"/>
      <c r="AM105" s="365"/>
      <c r="AN105" s="365"/>
      <c r="AO105" s="365"/>
      <c r="AP105" s="365"/>
      <c r="AQ105" s="365"/>
      <c r="AR105" s="365"/>
      <c r="AS105" s="365"/>
      <c r="AT105" s="365"/>
      <c r="AU105" s="365"/>
      <c r="AV105" s="365"/>
      <c r="AW105" s="365"/>
      <c r="AX105" s="365"/>
      <c r="AY105" s="365"/>
      <c r="AZ105" s="365"/>
      <c r="BA105" s="365"/>
      <c r="BB105" s="365"/>
      <c r="BC105" s="365"/>
      <c r="BD105" s="365"/>
      <c r="BE105" s="365"/>
      <c r="BF105" s="365"/>
      <c r="BG105" s="365"/>
      <c r="BH105" s="365"/>
      <c r="BI105" s="365"/>
      <c r="BJ105" s="365"/>
      <c r="BK105" s="365"/>
      <c r="BL105" s="365"/>
      <c r="BM105" s="365"/>
      <c r="BN105" s="365"/>
      <c r="BO105" s="365"/>
      <c r="BP105" s="365"/>
      <c r="BQ105" s="365"/>
      <c r="BR105" s="365"/>
      <c r="BS105" s="365"/>
      <c r="BT105" s="365"/>
      <c r="BU105" s="365"/>
      <c r="BV105" s="365"/>
      <c r="BW105" s="365"/>
      <c r="BX105" s="365"/>
      <c r="BY105" s="365"/>
      <c r="BZ105" s="365"/>
      <c r="CA105" s="365"/>
      <c r="CB105" s="365"/>
      <c r="CC105" s="365"/>
      <c r="CD105" s="365"/>
      <c r="CE105" s="365"/>
      <c r="CF105" s="365"/>
      <c r="CG105" s="365"/>
    </row>
    <row r="106" spans="1:85" s="389" customFormat="1" ht="41.25" customHeight="1" x14ac:dyDescent="0.2">
      <c r="A106" s="427" t="s">
        <v>5</v>
      </c>
      <c r="B106" s="417">
        <v>45047</v>
      </c>
      <c r="C106" s="402"/>
      <c r="D106" s="402"/>
      <c r="E106" s="402"/>
      <c r="F106" s="402"/>
      <c r="G106" s="402"/>
      <c r="H106" s="402"/>
      <c r="I106" s="402"/>
      <c r="J106" s="402"/>
      <c r="K106" s="402"/>
      <c r="L106" s="402"/>
      <c r="M106" s="404" t="s">
        <v>4</v>
      </c>
      <c r="N106" s="405"/>
      <c r="O106" s="404"/>
      <c r="P106" s="440" t="s">
        <v>634</v>
      </c>
      <c r="Q106" s="419">
        <f t="shared" si="5"/>
        <v>0.91</v>
      </c>
      <c r="R106" s="408" t="s">
        <v>622</v>
      </c>
      <c r="S106" s="409">
        <v>1</v>
      </c>
      <c r="T106" s="410">
        <v>0.91</v>
      </c>
      <c r="U106" s="408" t="s">
        <v>475</v>
      </c>
      <c r="V106" s="409" t="s">
        <v>635</v>
      </c>
      <c r="W106" s="500"/>
      <c r="X106" s="319"/>
      <c r="Y106" s="320"/>
      <c r="Z106" s="320"/>
      <c r="AA106" s="320"/>
      <c r="AB106" s="313"/>
      <c r="AC106" s="313"/>
      <c r="AD106" s="311"/>
      <c r="AE106" s="311"/>
      <c r="AF106" s="311"/>
      <c r="AG106" s="311"/>
      <c r="AH106" s="365"/>
      <c r="AI106" s="365"/>
      <c r="AJ106" s="365"/>
      <c r="AK106" s="365"/>
      <c r="AL106" s="365"/>
      <c r="AM106" s="365"/>
      <c r="AN106" s="365"/>
      <c r="AO106" s="365"/>
      <c r="AP106" s="365"/>
      <c r="AQ106" s="365"/>
      <c r="AR106" s="365"/>
      <c r="AS106" s="365"/>
      <c r="AT106" s="365"/>
      <c r="AU106" s="365"/>
      <c r="AV106" s="365"/>
      <c r="AW106" s="365"/>
      <c r="AX106" s="365"/>
      <c r="AY106" s="365"/>
      <c r="AZ106" s="365"/>
      <c r="BA106" s="365"/>
      <c r="BB106" s="365"/>
      <c r="BC106" s="365"/>
      <c r="BD106" s="365"/>
      <c r="BE106" s="365"/>
      <c r="BF106" s="365"/>
      <c r="BG106" s="365"/>
      <c r="BH106" s="365"/>
      <c r="BI106" s="365"/>
      <c r="BJ106" s="365"/>
      <c r="BK106" s="365"/>
      <c r="BL106" s="365"/>
      <c r="BM106" s="365"/>
      <c r="BN106" s="365"/>
      <c r="BO106" s="365"/>
      <c r="BP106" s="365"/>
      <c r="BQ106" s="365"/>
      <c r="BR106" s="365"/>
      <c r="BS106" s="365"/>
      <c r="BT106" s="365"/>
      <c r="BU106" s="365"/>
      <c r="BV106" s="365"/>
      <c r="BW106" s="365"/>
      <c r="BX106" s="365"/>
      <c r="BY106" s="365"/>
      <c r="BZ106" s="365"/>
      <c r="CA106" s="365"/>
      <c r="CB106" s="365"/>
      <c r="CC106" s="365"/>
      <c r="CD106" s="365"/>
      <c r="CE106" s="365"/>
      <c r="CF106" s="365"/>
      <c r="CG106" s="365"/>
    </row>
    <row r="107" spans="1:85" s="389" customFormat="1" ht="22.5" customHeight="1" x14ac:dyDescent="0.2">
      <c r="A107" s="427" t="s">
        <v>6</v>
      </c>
      <c r="B107" s="417">
        <v>45047</v>
      </c>
      <c r="C107" s="402"/>
      <c r="D107" s="402"/>
      <c r="E107" s="402"/>
      <c r="F107" s="402"/>
      <c r="G107" s="402"/>
      <c r="H107" s="402"/>
      <c r="I107" s="402"/>
      <c r="J107" s="402"/>
      <c r="K107" s="402"/>
      <c r="L107" s="402"/>
      <c r="M107" s="404" t="s">
        <v>4</v>
      </c>
      <c r="N107" s="405"/>
      <c r="O107" s="404"/>
      <c r="P107" s="418" t="s">
        <v>476</v>
      </c>
      <c r="Q107" s="419">
        <f t="shared" si="5"/>
        <v>0.36292999999999997</v>
      </c>
      <c r="R107" s="402" t="s">
        <v>478</v>
      </c>
      <c r="S107" s="443">
        <v>1</v>
      </c>
      <c r="T107" s="444">
        <v>0.36292999999999997</v>
      </c>
      <c r="U107" s="405" t="s">
        <v>477</v>
      </c>
      <c r="V107" s="404" t="s">
        <v>687</v>
      </c>
      <c r="W107" s="500"/>
      <c r="X107" s="319"/>
      <c r="Y107" s="320"/>
      <c r="Z107" s="320"/>
      <c r="AA107" s="320"/>
      <c r="AB107" s="313"/>
      <c r="AC107" s="313"/>
      <c r="AD107" s="311"/>
      <c r="AE107" s="311"/>
      <c r="AF107" s="311"/>
      <c r="AG107" s="311"/>
      <c r="AH107" s="365"/>
      <c r="AI107" s="365"/>
      <c r="AJ107" s="365"/>
      <c r="AK107" s="365"/>
      <c r="AL107" s="365"/>
      <c r="AM107" s="365"/>
      <c r="AN107" s="365"/>
      <c r="AO107" s="365"/>
      <c r="AP107" s="365"/>
      <c r="AQ107" s="365"/>
      <c r="AR107" s="365"/>
      <c r="AS107" s="365"/>
      <c r="AT107" s="365"/>
      <c r="AU107" s="365"/>
      <c r="AV107" s="365"/>
      <c r="AW107" s="365"/>
      <c r="AX107" s="365"/>
      <c r="AY107" s="365"/>
      <c r="AZ107" s="365"/>
      <c r="BA107" s="365"/>
      <c r="BB107" s="365"/>
      <c r="BC107" s="365"/>
      <c r="BD107" s="365"/>
      <c r="BE107" s="365"/>
      <c r="BF107" s="365"/>
      <c r="BG107" s="365"/>
      <c r="BH107" s="365"/>
      <c r="BI107" s="365"/>
      <c r="BJ107" s="365"/>
      <c r="BK107" s="365"/>
      <c r="BL107" s="365"/>
      <c r="BM107" s="365"/>
      <c r="BN107" s="365"/>
      <c r="BO107" s="365"/>
      <c r="BP107" s="365"/>
      <c r="BQ107" s="365"/>
      <c r="BR107" s="365"/>
      <c r="BS107" s="365"/>
      <c r="BT107" s="365"/>
      <c r="BU107" s="365"/>
      <c r="BV107" s="365"/>
      <c r="BW107" s="365"/>
      <c r="BX107" s="365"/>
      <c r="BY107" s="365"/>
      <c r="BZ107" s="365"/>
      <c r="CA107" s="365"/>
      <c r="CB107" s="365"/>
      <c r="CC107" s="365"/>
      <c r="CD107" s="365"/>
      <c r="CE107" s="365"/>
      <c r="CF107" s="365"/>
      <c r="CG107" s="365"/>
    </row>
    <row r="108" spans="1:85" s="389" customFormat="1" ht="22.5" customHeight="1" x14ac:dyDescent="0.2">
      <c r="A108" s="427" t="s">
        <v>7</v>
      </c>
      <c r="B108" s="417">
        <v>45047</v>
      </c>
      <c r="C108" s="402"/>
      <c r="D108" s="402"/>
      <c r="E108" s="402"/>
      <c r="F108" s="402"/>
      <c r="G108" s="402"/>
      <c r="H108" s="402"/>
      <c r="I108" s="402"/>
      <c r="J108" s="402"/>
      <c r="K108" s="402"/>
      <c r="L108" s="402"/>
      <c r="M108" s="404" t="s">
        <v>4</v>
      </c>
      <c r="N108" s="405"/>
      <c r="O108" s="404"/>
      <c r="P108" s="418" t="s">
        <v>597</v>
      </c>
      <c r="Q108" s="419">
        <f t="shared" si="5"/>
        <v>7.8375E-2</v>
      </c>
      <c r="R108" s="402" t="s">
        <v>478</v>
      </c>
      <c r="S108" s="402">
        <v>6</v>
      </c>
      <c r="T108" s="420">
        <v>0.47025</v>
      </c>
      <c r="U108" s="405" t="s">
        <v>594</v>
      </c>
      <c r="V108" s="404" t="s">
        <v>593</v>
      </c>
      <c r="W108" s="512" t="s">
        <v>639</v>
      </c>
      <c r="X108" s="511" t="s">
        <v>640</v>
      </c>
      <c r="Y108" s="314"/>
      <c r="Z108" s="321"/>
      <c r="AA108" s="321"/>
      <c r="AB108" s="368"/>
      <c r="AC108" s="368"/>
      <c r="AD108" s="365"/>
      <c r="AE108" s="365"/>
      <c r="AF108" s="365"/>
      <c r="AG108" s="365"/>
      <c r="AH108" s="365"/>
      <c r="AI108" s="365"/>
      <c r="AJ108" s="365"/>
      <c r="AK108" s="365"/>
      <c r="AL108" s="365"/>
      <c r="AM108" s="365"/>
      <c r="AN108" s="365"/>
      <c r="AO108" s="365"/>
      <c r="AP108" s="365"/>
      <c r="AQ108" s="365"/>
      <c r="AR108" s="365"/>
      <c r="AS108" s="365"/>
      <c r="AT108" s="365"/>
      <c r="AU108" s="365"/>
      <c r="AV108" s="365"/>
      <c r="AW108" s="365"/>
      <c r="AX108" s="365"/>
      <c r="AY108" s="365"/>
      <c r="AZ108" s="365"/>
      <c r="BA108" s="365"/>
      <c r="BB108" s="365"/>
      <c r="BC108" s="365"/>
      <c r="BD108" s="365"/>
      <c r="BE108" s="365"/>
      <c r="BF108" s="365"/>
      <c r="BG108" s="365"/>
      <c r="BH108" s="365"/>
      <c r="BI108" s="365"/>
      <c r="BJ108" s="365"/>
      <c r="BK108" s="365"/>
      <c r="BL108" s="365"/>
      <c r="BM108" s="365"/>
      <c r="BN108" s="365"/>
      <c r="BO108" s="365"/>
      <c r="BP108" s="365"/>
      <c r="BQ108" s="365"/>
      <c r="BR108" s="365"/>
      <c r="BS108" s="365"/>
      <c r="BT108" s="365"/>
      <c r="BU108" s="365"/>
      <c r="BV108" s="365"/>
      <c r="BW108" s="365"/>
      <c r="BX108" s="365"/>
      <c r="BY108" s="365"/>
      <c r="BZ108" s="365"/>
      <c r="CA108" s="365"/>
      <c r="CB108" s="365"/>
      <c r="CC108" s="365"/>
      <c r="CD108" s="365"/>
      <c r="CE108" s="365"/>
      <c r="CF108" s="365"/>
      <c r="CG108" s="365"/>
    </row>
    <row r="109" spans="1:85" s="399" customFormat="1" ht="18.75" customHeight="1" x14ac:dyDescent="0.2">
      <c r="A109" s="427" t="s">
        <v>51</v>
      </c>
      <c r="B109" s="417">
        <v>45047</v>
      </c>
      <c r="C109" s="402"/>
      <c r="D109" s="402"/>
      <c r="E109" s="402"/>
      <c r="F109" s="402"/>
      <c r="G109" s="402"/>
      <c r="H109" s="402"/>
      <c r="I109" s="402"/>
      <c r="J109" s="402"/>
      <c r="K109" s="402"/>
      <c r="L109" s="402"/>
      <c r="M109" s="404" t="s">
        <v>4</v>
      </c>
      <c r="N109" s="405"/>
      <c r="O109" s="405"/>
      <c r="P109" s="418" t="s">
        <v>636</v>
      </c>
      <c r="Q109" s="419">
        <f t="shared" si="5"/>
        <v>7.583319999999999E-2</v>
      </c>
      <c r="R109" s="402" t="s">
        <v>637</v>
      </c>
      <c r="S109" s="402">
        <v>25</v>
      </c>
      <c r="T109" s="420">
        <v>1.8958299999999999</v>
      </c>
      <c r="U109" s="405" t="s">
        <v>594</v>
      </c>
      <c r="V109" s="404" t="s">
        <v>593</v>
      </c>
      <c r="W109" s="514" t="s">
        <v>638</v>
      </c>
      <c r="X109" s="511" t="s">
        <v>647</v>
      </c>
      <c r="Y109" s="513"/>
      <c r="Z109" s="513"/>
      <c r="AA109" s="513"/>
      <c r="AB109" s="513"/>
      <c r="AC109" s="513"/>
      <c r="AD109" s="513"/>
      <c r="AE109" s="513"/>
      <c r="AF109" s="513"/>
      <c r="AG109" s="513"/>
      <c r="AH109" s="513"/>
    </row>
    <row r="110" spans="1:85" s="399" customFormat="1" ht="18.75" customHeight="1" x14ac:dyDescent="0.2">
      <c r="A110" s="427" t="s">
        <v>52</v>
      </c>
      <c r="B110" s="417">
        <v>45047</v>
      </c>
      <c r="C110" s="402"/>
      <c r="D110" s="402"/>
      <c r="E110" s="402"/>
      <c r="F110" s="402"/>
      <c r="G110" s="402"/>
      <c r="H110" s="402"/>
      <c r="I110" s="402"/>
      <c r="J110" s="402"/>
      <c r="K110" s="402"/>
      <c r="L110" s="402"/>
      <c r="M110" s="404" t="s">
        <v>4</v>
      </c>
      <c r="N110" s="405"/>
      <c r="O110" s="405"/>
      <c r="P110" s="418" t="s">
        <v>652</v>
      </c>
      <c r="Q110" s="419">
        <f t="shared" si="5"/>
        <v>4.5830000000000003E-2</v>
      </c>
      <c r="R110" s="402" t="s">
        <v>478</v>
      </c>
      <c r="S110" s="402">
        <v>2</v>
      </c>
      <c r="T110" s="420">
        <v>9.1660000000000005E-2</v>
      </c>
      <c r="U110" s="405" t="s">
        <v>591</v>
      </c>
      <c r="V110" s="404" t="s">
        <v>664</v>
      </c>
      <c r="W110" s="514" t="s">
        <v>641</v>
      </c>
      <c r="X110" s="511" t="s">
        <v>642</v>
      </c>
      <c r="Y110" s="314"/>
      <c r="Z110" s="321"/>
      <c r="AA110" s="321"/>
      <c r="AB110" s="368"/>
      <c r="AC110" s="368"/>
    </row>
    <row r="111" spans="1:85" s="399" customFormat="1" ht="18.75" customHeight="1" x14ac:dyDescent="0.2">
      <c r="A111" s="427" t="s">
        <v>53</v>
      </c>
      <c r="B111" s="417">
        <v>45047</v>
      </c>
      <c r="C111" s="402"/>
      <c r="D111" s="402"/>
      <c r="E111" s="402"/>
      <c r="F111" s="402"/>
      <c r="G111" s="402"/>
      <c r="H111" s="402"/>
      <c r="I111" s="402"/>
      <c r="J111" s="402"/>
      <c r="K111" s="402"/>
      <c r="L111" s="402"/>
      <c r="M111" s="404" t="s">
        <v>4</v>
      </c>
      <c r="N111" s="405"/>
      <c r="O111" s="405"/>
      <c r="P111" s="418" t="s">
        <v>653</v>
      </c>
      <c r="Q111" s="419">
        <f t="shared" si="5"/>
        <v>4.99E-2</v>
      </c>
      <c r="R111" s="402" t="s">
        <v>654</v>
      </c>
      <c r="S111" s="402">
        <v>10</v>
      </c>
      <c r="T111" s="420">
        <v>0.499</v>
      </c>
      <c r="U111" s="405" t="s">
        <v>665</v>
      </c>
      <c r="V111" s="404" t="s">
        <v>666</v>
      </c>
      <c r="W111" s="514" t="s">
        <v>643</v>
      </c>
      <c r="X111" s="511" t="s">
        <v>644</v>
      </c>
      <c r="Y111" s="314"/>
      <c r="Z111" s="321"/>
      <c r="AA111" s="321"/>
      <c r="AB111" s="368"/>
      <c r="AC111" s="368"/>
    </row>
    <row r="112" spans="1:85" s="399" customFormat="1" ht="18.75" customHeight="1" x14ac:dyDescent="0.2">
      <c r="A112" s="427" t="s">
        <v>54</v>
      </c>
      <c r="B112" s="417">
        <v>45047</v>
      </c>
      <c r="C112" s="402"/>
      <c r="D112" s="402"/>
      <c r="E112" s="402"/>
      <c r="F112" s="402"/>
      <c r="G112" s="402"/>
      <c r="H112" s="402"/>
      <c r="I112" s="402"/>
      <c r="J112" s="402"/>
      <c r="K112" s="402"/>
      <c r="L112" s="402"/>
      <c r="M112" s="404" t="s">
        <v>4</v>
      </c>
      <c r="N112" s="405"/>
      <c r="O112" s="405"/>
      <c r="P112" s="418" t="s">
        <v>655</v>
      </c>
      <c r="Q112" s="419">
        <f t="shared" si="5"/>
        <v>3.9462000000000004E-2</v>
      </c>
      <c r="R112" s="402" t="s">
        <v>478</v>
      </c>
      <c r="S112" s="402">
        <v>10</v>
      </c>
      <c r="T112" s="420">
        <v>0.39462000000000003</v>
      </c>
      <c r="U112" s="405" t="s">
        <v>667</v>
      </c>
      <c r="V112" s="404" t="s">
        <v>668</v>
      </c>
      <c r="W112" s="514" t="s">
        <v>645</v>
      </c>
      <c r="X112" s="511" t="s">
        <v>646</v>
      </c>
      <c r="Y112" s="314"/>
      <c r="Z112" s="321"/>
      <c r="AA112" s="321"/>
      <c r="AB112" s="368"/>
      <c r="AC112" s="368"/>
    </row>
    <row r="113" spans="1:85" s="399" customFormat="1" ht="18.75" customHeight="1" x14ac:dyDescent="0.2">
      <c r="A113" s="427" t="s">
        <v>55</v>
      </c>
      <c r="B113" s="417">
        <v>45047</v>
      </c>
      <c r="C113" s="402"/>
      <c r="D113" s="402"/>
      <c r="E113" s="402"/>
      <c r="F113" s="402"/>
      <c r="G113" s="402"/>
      <c r="H113" s="402"/>
      <c r="I113" s="402"/>
      <c r="J113" s="402"/>
      <c r="K113" s="402"/>
      <c r="L113" s="402"/>
      <c r="M113" s="404" t="s">
        <v>4</v>
      </c>
      <c r="N113" s="405"/>
      <c r="O113" s="405"/>
      <c r="P113" s="418" t="s">
        <v>656</v>
      </c>
      <c r="Q113" s="419">
        <f t="shared" si="5"/>
        <v>5.9746E-2</v>
      </c>
      <c r="R113" s="402" t="s">
        <v>478</v>
      </c>
      <c r="S113" s="402">
        <v>10</v>
      </c>
      <c r="T113" s="420">
        <v>0.59745999999999999</v>
      </c>
      <c r="U113" s="405" t="s">
        <v>667</v>
      </c>
      <c r="V113" s="404" t="s">
        <v>668</v>
      </c>
      <c r="W113" s="514" t="s">
        <v>645</v>
      </c>
      <c r="X113" s="511" t="s">
        <v>646</v>
      </c>
      <c r="Y113" s="314"/>
      <c r="Z113" s="321"/>
      <c r="AA113" s="321"/>
      <c r="AB113" s="368"/>
      <c r="AC113" s="368"/>
    </row>
    <row r="114" spans="1:85" s="399" customFormat="1" ht="18.75" customHeight="1" x14ac:dyDescent="0.2">
      <c r="A114" s="427" t="s">
        <v>56</v>
      </c>
      <c r="B114" s="417">
        <v>45047</v>
      </c>
      <c r="C114" s="402"/>
      <c r="D114" s="402"/>
      <c r="E114" s="402"/>
      <c r="F114" s="402"/>
      <c r="G114" s="402"/>
      <c r="H114" s="402"/>
      <c r="I114" s="402"/>
      <c r="J114" s="402"/>
      <c r="K114" s="402"/>
      <c r="L114" s="402"/>
      <c r="M114" s="404" t="s">
        <v>4</v>
      </c>
      <c r="N114" s="405"/>
      <c r="O114" s="405"/>
      <c r="P114" s="418" t="s">
        <v>657</v>
      </c>
      <c r="Q114" s="419">
        <f t="shared" si="5"/>
        <v>7.7052499999999996E-2</v>
      </c>
      <c r="R114" s="402" t="s">
        <v>478</v>
      </c>
      <c r="S114" s="402">
        <v>4</v>
      </c>
      <c r="T114" s="420">
        <v>0.30820999999999998</v>
      </c>
      <c r="U114" s="405" t="s">
        <v>667</v>
      </c>
      <c r="V114" s="404" t="s">
        <v>668</v>
      </c>
      <c r="W114" s="514" t="s">
        <v>645</v>
      </c>
      <c r="X114" s="511" t="s">
        <v>646</v>
      </c>
      <c r="Y114" s="314"/>
      <c r="Z114" s="321"/>
      <c r="AA114" s="321"/>
      <c r="AB114" s="368"/>
      <c r="AC114" s="368"/>
    </row>
    <row r="115" spans="1:85" s="399" customFormat="1" ht="23.25" customHeight="1" x14ac:dyDescent="0.2">
      <c r="A115" s="427" t="s">
        <v>57</v>
      </c>
      <c r="B115" s="417">
        <v>45047</v>
      </c>
      <c r="C115" s="402"/>
      <c r="D115" s="402"/>
      <c r="E115" s="402"/>
      <c r="F115" s="402"/>
      <c r="G115" s="402"/>
      <c r="H115" s="402"/>
      <c r="I115" s="402"/>
      <c r="J115" s="402"/>
      <c r="K115" s="402"/>
      <c r="L115" s="402"/>
      <c r="M115" s="404" t="s">
        <v>4</v>
      </c>
      <c r="N115" s="405"/>
      <c r="O115" s="405"/>
      <c r="P115" s="418" t="s">
        <v>658</v>
      </c>
      <c r="Q115" s="419">
        <f t="shared" si="5"/>
        <v>6.26145</v>
      </c>
      <c r="R115" s="402" t="s">
        <v>637</v>
      </c>
      <c r="S115" s="402">
        <v>2</v>
      </c>
      <c r="T115" s="420">
        <v>12.5229</v>
      </c>
      <c r="U115" s="405" t="s">
        <v>669</v>
      </c>
      <c r="V115" s="404" t="s">
        <v>670</v>
      </c>
      <c r="W115" s="514" t="s">
        <v>645</v>
      </c>
      <c r="X115" s="511" t="s">
        <v>646</v>
      </c>
      <c r="Y115" s="314"/>
      <c r="Z115" s="321"/>
      <c r="AA115" s="321"/>
      <c r="AB115" s="368"/>
      <c r="AC115" s="368"/>
    </row>
    <row r="116" spans="1:85" s="399" customFormat="1" ht="18.75" customHeight="1" x14ac:dyDescent="0.2">
      <c r="A116" s="427" t="s">
        <v>58</v>
      </c>
      <c r="B116" s="417">
        <v>45047</v>
      </c>
      <c r="C116" s="402"/>
      <c r="D116" s="402"/>
      <c r="E116" s="402"/>
      <c r="F116" s="402"/>
      <c r="G116" s="402"/>
      <c r="H116" s="402"/>
      <c r="I116" s="402"/>
      <c r="J116" s="402"/>
      <c r="K116" s="402"/>
      <c r="L116" s="402"/>
      <c r="M116" s="404" t="s">
        <v>4</v>
      </c>
      <c r="N116" s="405"/>
      <c r="O116" s="405"/>
      <c r="P116" s="418" t="s">
        <v>659</v>
      </c>
      <c r="Q116" s="419">
        <f t="shared" si="5"/>
        <v>0.20329999999999998</v>
      </c>
      <c r="R116" s="402" t="s">
        <v>637</v>
      </c>
      <c r="S116" s="402">
        <v>10</v>
      </c>
      <c r="T116" s="420">
        <v>2.0329999999999999</v>
      </c>
      <c r="U116" s="405" t="s">
        <v>591</v>
      </c>
      <c r="V116" s="404" t="s">
        <v>671</v>
      </c>
      <c r="W116" s="514" t="s">
        <v>648</v>
      </c>
      <c r="X116" s="511" t="s">
        <v>649</v>
      </c>
      <c r="Y116" s="314"/>
      <c r="Z116" s="321"/>
      <c r="AA116" s="321"/>
      <c r="AB116" s="368"/>
      <c r="AC116" s="368"/>
    </row>
    <row r="117" spans="1:85" s="399" customFormat="1" ht="18.75" customHeight="1" x14ac:dyDescent="0.2">
      <c r="A117" s="427" t="s">
        <v>59</v>
      </c>
      <c r="B117" s="417">
        <v>45047</v>
      </c>
      <c r="C117" s="402"/>
      <c r="D117" s="402"/>
      <c r="E117" s="402"/>
      <c r="F117" s="402"/>
      <c r="G117" s="402"/>
      <c r="H117" s="402"/>
      <c r="I117" s="402"/>
      <c r="J117" s="402"/>
      <c r="K117" s="402"/>
      <c r="L117" s="402"/>
      <c r="M117" s="404" t="s">
        <v>4</v>
      </c>
      <c r="N117" s="405"/>
      <c r="O117" s="405"/>
      <c r="P117" s="418" t="s">
        <v>660</v>
      </c>
      <c r="Q117" s="419">
        <f t="shared" si="5"/>
        <v>0.10249999999999999</v>
      </c>
      <c r="R117" s="402" t="s">
        <v>478</v>
      </c>
      <c r="S117" s="402">
        <v>2</v>
      </c>
      <c r="T117" s="420">
        <v>0.20499999999999999</v>
      </c>
      <c r="U117" s="405" t="s">
        <v>591</v>
      </c>
      <c r="V117" s="404" t="s">
        <v>671</v>
      </c>
      <c r="W117" s="514" t="s">
        <v>648</v>
      </c>
      <c r="X117" s="511" t="s">
        <v>649</v>
      </c>
      <c r="Y117" s="314"/>
      <c r="Z117" s="321"/>
      <c r="AA117" s="321"/>
      <c r="AB117" s="368"/>
      <c r="AC117" s="368"/>
    </row>
    <row r="118" spans="1:85" s="399" customFormat="1" ht="18.75" customHeight="1" x14ac:dyDescent="0.2">
      <c r="A118" s="427" t="s">
        <v>60</v>
      </c>
      <c r="B118" s="417">
        <v>45047</v>
      </c>
      <c r="C118" s="402"/>
      <c r="D118" s="402"/>
      <c r="E118" s="402"/>
      <c r="F118" s="402"/>
      <c r="G118" s="402"/>
      <c r="H118" s="402"/>
      <c r="I118" s="402"/>
      <c r="J118" s="402"/>
      <c r="K118" s="402"/>
      <c r="L118" s="402"/>
      <c r="M118" s="404" t="s">
        <v>4</v>
      </c>
      <c r="N118" s="405"/>
      <c r="O118" s="405"/>
      <c r="P118" s="418" t="s">
        <v>661</v>
      </c>
      <c r="Q118" s="419">
        <f t="shared" si="5"/>
        <v>4.7829999999999998E-2</v>
      </c>
      <c r="R118" s="402" t="s">
        <v>478</v>
      </c>
      <c r="S118" s="402">
        <v>20</v>
      </c>
      <c r="T118" s="420">
        <v>0.95660000000000001</v>
      </c>
      <c r="U118" s="405" t="s">
        <v>672</v>
      </c>
      <c r="V118" s="404" t="s">
        <v>673</v>
      </c>
      <c r="W118" s="514" t="s">
        <v>648</v>
      </c>
      <c r="X118" s="511" t="s">
        <v>649</v>
      </c>
      <c r="Y118" s="314"/>
      <c r="Z118" s="321"/>
      <c r="AA118" s="321"/>
      <c r="AB118" s="368"/>
      <c r="AC118" s="368"/>
    </row>
    <row r="119" spans="1:85" s="399" customFormat="1" ht="25.5" customHeight="1" x14ac:dyDescent="0.2">
      <c r="A119" s="427" t="s">
        <v>61</v>
      </c>
      <c r="B119" s="417">
        <v>45047</v>
      </c>
      <c r="C119" s="402"/>
      <c r="D119" s="402"/>
      <c r="E119" s="402"/>
      <c r="F119" s="402"/>
      <c r="G119" s="402"/>
      <c r="H119" s="402"/>
      <c r="I119" s="402"/>
      <c r="J119" s="402"/>
      <c r="K119" s="402"/>
      <c r="L119" s="402"/>
      <c r="M119" s="404" t="s">
        <v>4</v>
      </c>
      <c r="N119" s="405"/>
      <c r="O119" s="405"/>
      <c r="P119" s="418" t="s">
        <v>662</v>
      </c>
      <c r="Q119" s="419">
        <f t="shared" si="5"/>
        <v>0.81474000000000002</v>
      </c>
      <c r="R119" s="402" t="s">
        <v>663</v>
      </c>
      <c r="S119" s="402">
        <v>2</v>
      </c>
      <c r="T119" s="420">
        <v>1.62948</v>
      </c>
      <c r="U119" s="405" t="s">
        <v>613</v>
      </c>
      <c r="V119" s="404" t="s">
        <v>674</v>
      </c>
      <c r="W119" s="514" t="s">
        <v>650</v>
      </c>
      <c r="X119" s="511" t="s">
        <v>651</v>
      </c>
      <c r="Y119" s="314"/>
      <c r="Z119" s="321"/>
      <c r="AA119" s="321"/>
      <c r="AB119" s="368"/>
      <c r="AC119" s="368"/>
    </row>
    <row r="120" spans="1:85" s="399" customFormat="1" ht="18.75" customHeight="1" x14ac:dyDescent="0.2">
      <c r="A120" s="428"/>
      <c r="B120" s="428"/>
      <c r="C120" s="366"/>
      <c r="D120" s="366"/>
      <c r="E120" s="366"/>
      <c r="F120" s="366"/>
      <c r="G120" s="366"/>
      <c r="H120" s="366"/>
      <c r="I120" s="366"/>
      <c r="J120" s="366"/>
      <c r="K120" s="366"/>
      <c r="L120" s="366"/>
      <c r="M120" s="429"/>
      <c r="N120" s="429"/>
      <c r="O120" s="429"/>
      <c r="P120" s="436"/>
      <c r="Q120" s="431"/>
      <c r="R120" s="366"/>
      <c r="S120" s="366"/>
      <c r="T120" s="360"/>
      <c r="U120" s="429"/>
      <c r="V120" s="438"/>
      <c r="Y120" s="314"/>
      <c r="Z120" s="321"/>
      <c r="AA120" s="321"/>
      <c r="AB120" s="368"/>
      <c r="AC120" s="368"/>
    </row>
    <row r="121" spans="1:85" x14ac:dyDescent="0.2">
      <c r="P121" s="365"/>
      <c r="V121" s="367" t="s">
        <v>173</v>
      </c>
      <c r="W121" s="365"/>
      <c r="X121" s="365"/>
      <c r="AA121" s="318"/>
    </row>
    <row r="122" spans="1:85" ht="10.5" customHeight="1" x14ac:dyDescent="0.2">
      <c r="U122" s="370"/>
      <c r="V122" s="367" t="s">
        <v>15</v>
      </c>
      <c r="W122" s="365"/>
      <c r="X122" s="365"/>
      <c r="AA122" s="318"/>
    </row>
    <row r="124" spans="1:85" s="374" customFormat="1" ht="15.75" x14ac:dyDescent="0.25">
      <c r="A124" s="766" t="s">
        <v>20</v>
      </c>
      <c r="B124" s="766"/>
      <c r="C124" s="766"/>
      <c r="D124" s="766"/>
      <c r="E124" s="766"/>
      <c r="F124" s="766"/>
      <c r="G124" s="766"/>
      <c r="H124" s="766"/>
      <c r="I124" s="766"/>
      <c r="J124" s="766"/>
      <c r="K124" s="766"/>
      <c r="L124" s="766"/>
      <c r="M124" s="766"/>
      <c r="N124" s="766"/>
      <c r="O124" s="766"/>
      <c r="P124" s="766"/>
      <c r="Q124" s="766"/>
      <c r="R124" s="766"/>
      <c r="S124" s="766"/>
      <c r="T124" s="766"/>
      <c r="U124" s="766"/>
      <c r="V124" s="766"/>
      <c r="W124" s="496"/>
      <c r="X124" s="372"/>
      <c r="Y124" s="371"/>
      <c r="Z124" s="371"/>
      <c r="AA124" s="371"/>
      <c r="AB124" s="371"/>
      <c r="AC124" s="371"/>
      <c r="AD124" s="373"/>
      <c r="AE124" s="373"/>
      <c r="AF124" s="373"/>
      <c r="AG124" s="373"/>
      <c r="AH124" s="373"/>
      <c r="AI124" s="373"/>
      <c r="AJ124" s="373"/>
      <c r="AK124" s="373"/>
      <c r="AL124" s="373"/>
      <c r="AM124" s="373"/>
      <c r="AN124" s="373"/>
      <c r="AO124" s="373"/>
      <c r="AP124" s="373"/>
      <c r="AQ124" s="373"/>
      <c r="AR124" s="373"/>
      <c r="AS124" s="373"/>
      <c r="AT124" s="373"/>
      <c r="AU124" s="373"/>
      <c r="AV124" s="373"/>
      <c r="AW124" s="373"/>
      <c r="AX124" s="373"/>
      <c r="AY124" s="373"/>
      <c r="AZ124" s="373"/>
      <c r="BA124" s="373"/>
      <c r="BB124" s="373"/>
      <c r="BC124" s="373"/>
      <c r="BD124" s="373"/>
      <c r="BE124" s="373"/>
      <c r="BF124" s="373"/>
      <c r="BG124" s="373"/>
      <c r="BH124" s="373"/>
      <c r="BI124" s="373"/>
      <c r="BJ124" s="373"/>
      <c r="BK124" s="373"/>
      <c r="BL124" s="373"/>
      <c r="BM124" s="373"/>
      <c r="BN124" s="373"/>
      <c r="BO124" s="373"/>
      <c r="BP124" s="373"/>
      <c r="BQ124" s="373"/>
      <c r="BR124" s="373"/>
      <c r="BS124" s="373"/>
      <c r="BT124" s="373"/>
      <c r="BU124" s="373"/>
      <c r="BV124" s="373"/>
      <c r="BW124" s="373"/>
      <c r="BX124" s="373"/>
      <c r="BY124" s="373"/>
      <c r="BZ124" s="373"/>
      <c r="CA124" s="373"/>
      <c r="CB124" s="373"/>
      <c r="CC124" s="373"/>
      <c r="CD124" s="373"/>
      <c r="CE124" s="373"/>
      <c r="CF124" s="373"/>
      <c r="CG124" s="373"/>
    </row>
    <row r="125" spans="1:85" s="373" customFormat="1" ht="15.75" x14ac:dyDescent="0.25">
      <c r="M125" s="375" t="s">
        <v>21</v>
      </c>
      <c r="N125" s="767" t="s">
        <v>16</v>
      </c>
      <c r="O125" s="767"/>
      <c r="P125" s="767"/>
      <c r="Q125" s="767"/>
      <c r="R125" s="767"/>
      <c r="S125" s="767"/>
      <c r="T125" s="767"/>
      <c r="V125" s="374"/>
      <c r="W125" s="496"/>
      <c r="X125" s="372"/>
      <c r="Y125" s="371"/>
      <c r="Z125" s="371"/>
      <c r="AA125" s="371"/>
      <c r="AB125" s="371"/>
      <c r="AC125" s="371"/>
    </row>
    <row r="126" spans="1:85" s="376" customFormat="1" ht="15" x14ac:dyDescent="0.2">
      <c r="N126" s="768" t="s">
        <v>13</v>
      </c>
      <c r="O126" s="768"/>
      <c r="P126" s="768"/>
      <c r="Q126" s="768"/>
      <c r="R126" s="768"/>
      <c r="S126" s="768"/>
      <c r="T126" s="768"/>
      <c r="V126" s="377"/>
      <c r="W126" s="497"/>
      <c r="X126" s="379"/>
      <c r="Y126" s="378"/>
      <c r="Z126" s="378"/>
      <c r="AA126" s="378"/>
      <c r="AB126" s="378"/>
      <c r="AC126" s="378"/>
    </row>
    <row r="127" spans="1:85" s="380" customFormat="1" ht="20.25" customHeight="1" x14ac:dyDescent="0.2">
      <c r="A127" s="769" t="s">
        <v>561</v>
      </c>
      <c r="B127" s="769"/>
      <c r="C127" s="769"/>
      <c r="D127" s="769"/>
      <c r="E127" s="769"/>
      <c r="F127" s="769"/>
      <c r="G127" s="769"/>
      <c r="H127" s="769"/>
      <c r="I127" s="769"/>
      <c r="J127" s="769"/>
      <c r="K127" s="769"/>
      <c r="L127" s="769"/>
      <c r="M127" s="769"/>
      <c r="N127" s="769"/>
      <c r="O127" s="769"/>
      <c r="P127" s="769"/>
      <c r="Q127" s="769"/>
      <c r="R127" s="769"/>
      <c r="S127" s="769"/>
      <c r="T127" s="769"/>
      <c r="U127" s="769"/>
      <c r="V127" s="769"/>
      <c r="W127" s="497"/>
      <c r="X127" s="379"/>
      <c r="Y127" s="378"/>
      <c r="Z127" s="378"/>
      <c r="AA127" s="378"/>
      <c r="AB127" s="378"/>
      <c r="AC127" s="378"/>
    </row>
    <row r="128" spans="1:85" s="381" customFormat="1" ht="12.75" customHeight="1" x14ac:dyDescent="0.2">
      <c r="A128" s="770" t="s">
        <v>3</v>
      </c>
      <c r="B128" s="771" t="s">
        <v>22</v>
      </c>
      <c r="C128" s="772" t="s">
        <v>23</v>
      </c>
      <c r="D128" s="772"/>
      <c r="E128" s="772"/>
      <c r="F128" s="772"/>
      <c r="G128" s="772"/>
      <c r="H128" s="772"/>
      <c r="I128" s="772"/>
      <c r="J128" s="772"/>
      <c r="K128" s="772"/>
      <c r="L128" s="772"/>
      <c r="M128" s="772"/>
      <c r="N128" s="772"/>
      <c r="O128" s="772"/>
      <c r="P128" s="764" t="s">
        <v>24</v>
      </c>
      <c r="Q128" s="764" t="s">
        <v>25</v>
      </c>
      <c r="R128" s="764" t="s">
        <v>26</v>
      </c>
      <c r="S128" s="764" t="s">
        <v>27</v>
      </c>
      <c r="T128" s="764" t="s">
        <v>28</v>
      </c>
      <c r="U128" s="764" t="s">
        <v>29</v>
      </c>
      <c r="V128" s="764" t="s">
        <v>30</v>
      </c>
      <c r="W128" s="398"/>
      <c r="X128" s="369"/>
      <c r="Y128" s="368"/>
      <c r="Z128" s="368"/>
      <c r="AA128" s="368"/>
      <c r="AB128" s="368"/>
      <c r="AC128" s="368"/>
      <c r="AD128" s="365"/>
      <c r="AE128" s="365"/>
      <c r="AF128" s="365"/>
      <c r="AG128" s="365"/>
      <c r="AH128" s="365"/>
      <c r="AI128" s="365"/>
      <c r="AJ128" s="365"/>
      <c r="AK128" s="365"/>
      <c r="AL128" s="365"/>
      <c r="AM128" s="365"/>
      <c r="AN128" s="365"/>
      <c r="AO128" s="365"/>
      <c r="AP128" s="365"/>
      <c r="AQ128" s="365"/>
      <c r="AR128" s="365"/>
      <c r="AS128" s="365"/>
      <c r="AT128" s="365"/>
      <c r="AU128" s="365"/>
      <c r="AV128" s="365"/>
      <c r="AW128" s="365"/>
      <c r="AX128" s="365"/>
      <c r="AY128" s="365"/>
      <c r="AZ128" s="365"/>
      <c r="BA128" s="365"/>
      <c r="BB128" s="365"/>
      <c r="BC128" s="365"/>
      <c r="BD128" s="365"/>
      <c r="BE128" s="365"/>
      <c r="BF128" s="365"/>
      <c r="BG128" s="365"/>
      <c r="BH128" s="365"/>
      <c r="BI128" s="365"/>
      <c r="BJ128" s="365"/>
      <c r="BK128" s="365"/>
      <c r="BL128" s="365"/>
      <c r="BM128" s="365"/>
      <c r="BN128" s="365"/>
      <c r="BO128" s="365"/>
      <c r="BP128" s="365"/>
      <c r="BQ128" s="365"/>
      <c r="BR128" s="365"/>
      <c r="BS128" s="365"/>
      <c r="BT128" s="365"/>
      <c r="BU128" s="365"/>
      <c r="BV128" s="365"/>
      <c r="BW128" s="365"/>
      <c r="BX128" s="365"/>
      <c r="BY128" s="365"/>
      <c r="BZ128" s="365"/>
      <c r="CA128" s="365"/>
      <c r="CB128" s="365"/>
      <c r="CC128" s="365"/>
      <c r="CD128" s="365"/>
      <c r="CE128" s="365"/>
      <c r="CF128" s="365"/>
      <c r="CG128" s="365"/>
    </row>
    <row r="129" spans="1:85" ht="12.75" customHeight="1" x14ac:dyDescent="0.2">
      <c r="A129" s="770"/>
      <c r="B129" s="771"/>
      <c r="C129" s="772" t="s">
        <v>31</v>
      </c>
      <c r="D129" s="772"/>
      <c r="E129" s="772"/>
      <c r="F129" s="772"/>
      <c r="G129" s="772"/>
      <c r="H129" s="772"/>
      <c r="I129" s="772"/>
      <c r="J129" s="772"/>
      <c r="K129" s="772"/>
      <c r="L129" s="772"/>
      <c r="M129" s="772"/>
      <c r="N129" s="773" t="s">
        <v>32</v>
      </c>
      <c r="O129" s="773"/>
      <c r="P129" s="764"/>
      <c r="Q129" s="764"/>
      <c r="R129" s="764"/>
      <c r="S129" s="764"/>
      <c r="T129" s="764"/>
      <c r="U129" s="764"/>
      <c r="V129" s="764"/>
    </row>
    <row r="130" spans="1:85" ht="12.75" customHeight="1" x14ac:dyDescent="0.2">
      <c r="A130" s="770"/>
      <c r="B130" s="771"/>
      <c r="C130" s="772" t="s">
        <v>33</v>
      </c>
      <c r="D130" s="772"/>
      <c r="E130" s="772"/>
      <c r="F130" s="772"/>
      <c r="G130" s="772"/>
      <c r="H130" s="772"/>
      <c r="I130" s="772"/>
      <c r="J130" s="772"/>
      <c r="K130" s="772"/>
      <c r="L130" s="772"/>
      <c r="M130" s="773" t="s">
        <v>34</v>
      </c>
      <c r="N130" s="773"/>
      <c r="O130" s="773"/>
      <c r="P130" s="764"/>
      <c r="Q130" s="764"/>
      <c r="R130" s="764"/>
      <c r="S130" s="764"/>
      <c r="T130" s="764"/>
      <c r="U130" s="764"/>
      <c r="V130" s="764"/>
    </row>
    <row r="131" spans="1:85" ht="25.5" customHeight="1" x14ac:dyDescent="0.2">
      <c r="A131" s="770"/>
      <c r="B131" s="771"/>
      <c r="C131" s="772" t="s">
        <v>35</v>
      </c>
      <c r="D131" s="772"/>
      <c r="E131" s="772"/>
      <c r="F131" s="772" t="s">
        <v>36</v>
      </c>
      <c r="G131" s="772"/>
      <c r="H131" s="772"/>
      <c r="I131" s="773" t="s">
        <v>37</v>
      </c>
      <c r="J131" s="773"/>
      <c r="K131" s="773" t="s">
        <v>38</v>
      </c>
      <c r="L131" s="773"/>
      <c r="M131" s="773"/>
      <c r="N131" s="764" t="s">
        <v>39</v>
      </c>
      <c r="O131" s="764" t="s">
        <v>40</v>
      </c>
      <c r="P131" s="764"/>
      <c r="Q131" s="764"/>
      <c r="R131" s="764"/>
      <c r="S131" s="764"/>
      <c r="T131" s="764"/>
      <c r="U131" s="764"/>
      <c r="V131" s="764"/>
    </row>
    <row r="132" spans="1:85" s="385" customFormat="1" ht="101.25" customHeight="1" x14ac:dyDescent="0.2">
      <c r="A132" s="770"/>
      <c r="B132" s="771"/>
      <c r="C132" s="382" t="s">
        <v>41</v>
      </c>
      <c r="D132" s="383" t="s">
        <v>42</v>
      </c>
      <c r="E132" s="382" t="s">
        <v>43</v>
      </c>
      <c r="F132" s="382" t="s">
        <v>44</v>
      </c>
      <c r="G132" s="383" t="s">
        <v>45</v>
      </c>
      <c r="H132" s="382" t="s">
        <v>46</v>
      </c>
      <c r="I132" s="383" t="s">
        <v>47</v>
      </c>
      <c r="J132" s="383" t="s">
        <v>48</v>
      </c>
      <c r="K132" s="383" t="s">
        <v>49</v>
      </c>
      <c r="L132" s="383" t="s">
        <v>50</v>
      </c>
      <c r="M132" s="773"/>
      <c r="N132" s="764"/>
      <c r="O132" s="764"/>
      <c r="P132" s="764"/>
      <c r="Q132" s="764"/>
      <c r="R132" s="764"/>
      <c r="S132" s="764"/>
      <c r="T132" s="764"/>
      <c r="U132" s="764"/>
      <c r="V132" s="764"/>
      <c r="W132" s="398"/>
      <c r="X132" s="369"/>
      <c r="Y132" s="368"/>
      <c r="Z132" s="368"/>
      <c r="AA132" s="368"/>
      <c r="AB132" s="368"/>
      <c r="AC132" s="368"/>
      <c r="AD132" s="365"/>
      <c r="AE132" s="365"/>
      <c r="AF132" s="365"/>
      <c r="AG132" s="365"/>
      <c r="AH132" s="365"/>
      <c r="AI132" s="365"/>
      <c r="AJ132" s="365"/>
      <c r="AK132" s="365"/>
      <c r="AL132" s="365"/>
      <c r="AM132" s="365"/>
      <c r="AN132" s="365"/>
      <c r="AO132" s="365"/>
      <c r="AP132" s="365"/>
      <c r="AQ132" s="365"/>
      <c r="AR132" s="365"/>
      <c r="AS132" s="365"/>
      <c r="AT132" s="365"/>
      <c r="AU132" s="365"/>
      <c r="AV132" s="365"/>
      <c r="AW132" s="365"/>
      <c r="AX132" s="365"/>
      <c r="AY132" s="365"/>
      <c r="AZ132" s="365"/>
      <c r="BA132" s="365"/>
      <c r="BB132" s="365"/>
      <c r="BC132" s="365"/>
      <c r="BD132" s="365"/>
      <c r="BE132" s="365"/>
      <c r="BF132" s="365"/>
      <c r="BG132" s="365"/>
      <c r="BH132" s="365"/>
      <c r="BI132" s="365"/>
      <c r="BJ132" s="365"/>
      <c r="BK132" s="365"/>
      <c r="BL132" s="365"/>
      <c r="BM132" s="365"/>
      <c r="BN132" s="365"/>
      <c r="BO132" s="365"/>
      <c r="BP132" s="365"/>
      <c r="BQ132" s="365"/>
      <c r="BR132" s="365"/>
      <c r="BS132" s="365"/>
      <c r="BT132" s="365"/>
      <c r="BU132" s="365"/>
      <c r="BV132" s="365"/>
      <c r="BW132" s="365"/>
      <c r="BX132" s="365"/>
      <c r="BY132" s="365"/>
      <c r="BZ132" s="365"/>
      <c r="CA132" s="365"/>
      <c r="CB132" s="365"/>
      <c r="CC132" s="365"/>
      <c r="CD132" s="365"/>
      <c r="CE132" s="365"/>
      <c r="CF132" s="365"/>
      <c r="CG132" s="365"/>
    </row>
    <row r="133" spans="1:85" s="389" customFormat="1" x14ac:dyDescent="0.2">
      <c r="A133" s="439" t="s">
        <v>4</v>
      </c>
      <c r="B133" s="439" t="s">
        <v>5</v>
      </c>
      <c r="C133" s="439" t="s">
        <v>6</v>
      </c>
      <c r="D133" s="439" t="s">
        <v>7</v>
      </c>
      <c r="E133" s="439" t="s">
        <v>51</v>
      </c>
      <c r="F133" s="439" t="s">
        <v>52</v>
      </c>
      <c r="G133" s="439" t="s">
        <v>53</v>
      </c>
      <c r="H133" s="439" t="s">
        <v>54</v>
      </c>
      <c r="I133" s="439" t="s">
        <v>55</v>
      </c>
      <c r="J133" s="439" t="s">
        <v>56</v>
      </c>
      <c r="K133" s="439" t="s">
        <v>57</v>
      </c>
      <c r="L133" s="439" t="s">
        <v>58</v>
      </c>
      <c r="M133" s="439" t="s">
        <v>59</v>
      </c>
      <c r="N133" s="439" t="s">
        <v>60</v>
      </c>
      <c r="O133" s="439" t="s">
        <v>61</v>
      </c>
      <c r="P133" s="387" t="s">
        <v>62</v>
      </c>
      <c r="Q133" s="386" t="s">
        <v>63</v>
      </c>
      <c r="R133" s="386" t="s">
        <v>64</v>
      </c>
      <c r="S133" s="386" t="s">
        <v>65</v>
      </c>
      <c r="T133" s="387" t="s">
        <v>66</v>
      </c>
      <c r="U133" s="386" t="s">
        <v>67</v>
      </c>
      <c r="V133" s="386" t="s">
        <v>68</v>
      </c>
      <c r="W133" s="398"/>
      <c r="X133" s="369"/>
      <c r="Y133" s="368"/>
      <c r="Z133" s="368"/>
      <c r="AA133" s="368"/>
      <c r="AB133" s="368"/>
      <c r="AC133" s="368"/>
      <c r="AD133" s="365"/>
      <c r="AE133" s="365"/>
      <c r="AF133" s="365"/>
      <c r="AG133" s="365"/>
      <c r="AH133" s="365"/>
      <c r="AI133" s="365"/>
      <c r="AJ133" s="365"/>
      <c r="AK133" s="365"/>
      <c r="AL133" s="365"/>
      <c r="AM133" s="365"/>
      <c r="AN133" s="365"/>
      <c r="AO133" s="365"/>
      <c r="AP133" s="365"/>
      <c r="AQ133" s="365"/>
      <c r="AR133" s="365"/>
      <c r="AS133" s="365"/>
      <c r="AT133" s="365"/>
      <c r="AU133" s="365"/>
      <c r="AV133" s="365"/>
      <c r="AW133" s="365"/>
      <c r="AX133" s="365"/>
      <c r="AY133" s="365"/>
      <c r="AZ133" s="365"/>
      <c r="BA133" s="365"/>
      <c r="BB133" s="365"/>
      <c r="BC133" s="365"/>
      <c r="BD133" s="365"/>
      <c r="BE133" s="365"/>
      <c r="BF133" s="365"/>
      <c r="BG133" s="365"/>
      <c r="BH133" s="365"/>
      <c r="BI133" s="365"/>
      <c r="BJ133" s="365"/>
      <c r="BK133" s="365"/>
      <c r="BL133" s="365"/>
      <c r="BM133" s="365"/>
      <c r="BN133" s="365"/>
      <c r="BO133" s="365"/>
      <c r="BP133" s="365"/>
      <c r="BQ133" s="365"/>
      <c r="BR133" s="365"/>
      <c r="BS133" s="365"/>
      <c r="BT133" s="365"/>
      <c r="BU133" s="365"/>
      <c r="BV133" s="365"/>
      <c r="BW133" s="365"/>
      <c r="BX133" s="365"/>
      <c r="BY133" s="365"/>
      <c r="BZ133" s="365"/>
      <c r="CA133" s="365"/>
      <c r="CB133" s="365"/>
      <c r="CC133" s="365"/>
      <c r="CD133" s="365"/>
      <c r="CE133" s="365"/>
      <c r="CF133" s="365"/>
      <c r="CG133" s="365"/>
    </row>
    <row r="134" spans="1:85" s="389" customFormat="1" ht="22.5" customHeight="1" x14ac:dyDescent="0.2">
      <c r="A134" s="427" t="s">
        <v>4</v>
      </c>
      <c r="B134" s="417">
        <v>45078</v>
      </c>
      <c r="C134" s="402"/>
      <c r="D134" s="402"/>
      <c r="E134" s="402"/>
      <c r="F134" s="402"/>
      <c r="G134" s="402"/>
      <c r="H134" s="402"/>
      <c r="I134" s="402"/>
      <c r="J134" s="402"/>
      <c r="K134" s="402"/>
      <c r="L134" s="402"/>
      <c r="M134" s="404" t="s">
        <v>4</v>
      </c>
      <c r="N134" s="405"/>
      <c r="O134" s="405"/>
      <c r="P134" s="418" t="s">
        <v>476</v>
      </c>
      <c r="Q134" s="419">
        <f t="shared" ref="Q134" si="6">T134/S134</f>
        <v>0.39854000000000001</v>
      </c>
      <c r="R134" s="402" t="s">
        <v>478</v>
      </c>
      <c r="S134" s="443">
        <v>1</v>
      </c>
      <c r="T134" s="444">
        <v>0.39854000000000001</v>
      </c>
      <c r="U134" s="405" t="s">
        <v>477</v>
      </c>
      <c r="V134" s="404" t="s">
        <v>686</v>
      </c>
      <c r="W134" s="498"/>
      <c r="X134" s="369"/>
      <c r="Y134" s="368"/>
      <c r="Z134" s="368"/>
      <c r="AA134" s="368"/>
      <c r="AB134" s="368"/>
      <c r="AC134" s="368"/>
      <c r="AD134" s="365"/>
      <c r="AE134" s="365"/>
      <c r="AF134" s="365"/>
      <c r="AG134" s="365"/>
      <c r="AH134" s="365"/>
      <c r="AI134" s="365"/>
      <c r="AJ134" s="365"/>
      <c r="AK134" s="365"/>
      <c r="AL134" s="365"/>
      <c r="AM134" s="365"/>
      <c r="AN134" s="365"/>
      <c r="AO134" s="365"/>
      <c r="AP134" s="365"/>
      <c r="AQ134" s="365"/>
      <c r="AR134" s="365"/>
      <c r="AS134" s="365"/>
      <c r="AT134" s="365"/>
      <c r="AU134" s="365"/>
      <c r="AV134" s="365"/>
      <c r="AW134" s="365"/>
      <c r="AX134" s="365"/>
      <c r="AY134" s="365"/>
      <c r="AZ134" s="365"/>
      <c r="BA134" s="365"/>
      <c r="BB134" s="365"/>
      <c r="BC134" s="365"/>
      <c r="BD134" s="365"/>
      <c r="BE134" s="365"/>
      <c r="BF134" s="365"/>
      <c r="BG134" s="365"/>
      <c r="BH134" s="365"/>
      <c r="BI134" s="365"/>
      <c r="BJ134" s="365"/>
      <c r="BK134" s="365"/>
      <c r="BL134" s="365"/>
      <c r="BM134" s="365"/>
      <c r="BN134" s="365"/>
      <c r="BO134" s="365"/>
      <c r="BP134" s="365"/>
      <c r="BQ134" s="365"/>
      <c r="BR134" s="365"/>
      <c r="BS134" s="365"/>
      <c r="BT134" s="365"/>
      <c r="BU134" s="365"/>
      <c r="BV134" s="365"/>
      <c r="BW134" s="365"/>
      <c r="BX134" s="365"/>
      <c r="BY134" s="365"/>
      <c r="BZ134" s="365"/>
      <c r="CA134" s="365"/>
      <c r="CB134" s="365"/>
      <c r="CC134" s="365"/>
      <c r="CD134" s="365"/>
      <c r="CE134" s="365"/>
      <c r="CF134" s="365"/>
      <c r="CG134" s="365"/>
    </row>
    <row r="135" spans="1:85" s="389" customFormat="1" ht="29.25" customHeight="1" x14ac:dyDescent="0.2">
      <c r="A135" s="427" t="s">
        <v>5</v>
      </c>
      <c r="B135" s="417">
        <v>45078</v>
      </c>
      <c r="C135" s="402"/>
      <c r="D135" s="402"/>
      <c r="E135" s="402"/>
      <c r="F135" s="402"/>
      <c r="G135" s="402"/>
      <c r="H135" s="402"/>
      <c r="I135" s="402"/>
      <c r="J135" s="402"/>
      <c r="K135" s="402"/>
      <c r="L135" s="402"/>
      <c r="M135" s="404" t="s">
        <v>4</v>
      </c>
      <c r="N135" s="405"/>
      <c r="O135" s="404"/>
      <c r="P135" s="451" t="s">
        <v>689</v>
      </c>
      <c r="Q135" s="419">
        <f t="shared" ref="Q135:Q139" si="7">T135/S135</f>
        <v>2.0390000000000001</v>
      </c>
      <c r="R135" s="402" t="s">
        <v>478</v>
      </c>
      <c r="S135" s="443">
        <v>1</v>
      </c>
      <c r="T135" s="444">
        <v>2.0390000000000001</v>
      </c>
      <c r="U135" s="452" t="s">
        <v>688</v>
      </c>
      <c r="V135" s="404" t="s">
        <v>690</v>
      </c>
      <c r="W135" s="498"/>
      <c r="X135" s="369"/>
      <c r="Y135" s="368"/>
      <c r="Z135" s="368"/>
      <c r="AA135" s="368"/>
      <c r="AB135" s="368"/>
      <c r="AC135" s="368"/>
      <c r="AD135" s="365"/>
      <c r="AE135" s="365"/>
      <c r="AF135" s="365"/>
      <c r="AG135" s="365"/>
      <c r="AH135" s="365"/>
      <c r="AI135" s="365"/>
      <c r="AJ135" s="365"/>
      <c r="AK135" s="365"/>
      <c r="AL135" s="365"/>
      <c r="AM135" s="365"/>
      <c r="AN135" s="365"/>
      <c r="AO135" s="365"/>
      <c r="AP135" s="365"/>
      <c r="AQ135" s="365"/>
      <c r="AR135" s="365"/>
      <c r="AS135" s="365"/>
      <c r="AT135" s="365"/>
      <c r="AU135" s="365"/>
      <c r="AV135" s="365"/>
      <c r="AW135" s="365"/>
      <c r="AX135" s="365"/>
      <c r="AY135" s="365"/>
      <c r="AZ135" s="365"/>
      <c r="BA135" s="365"/>
      <c r="BB135" s="365"/>
      <c r="BC135" s="365"/>
      <c r="BD135" s="365"/>
      <c r="BE135" s="365"/>
      <c r="BF135" s="365"/>
      <c r="BG135" s="365"/>
      <c r="BH135" s="365"/>
      <c r="BI135" s="365"/>
      <c r="BJ135" s="365"/>
      <c r="BK135" s="365"/>
      <c r="BL135" s="365"/>
      <c r="BM135" s="365"/>
      <c r="BN135" s="365"/>
      <c r="BO135" s="365"/>
      <c r="BP135" s="365"/>
      <c r="BQ135" s="365"/>
      <c r="BR135" s="365"/>
      <c r="BS135" s="365"/>
      <c r="BT135" s="365"/>
      <c r="BU135" s="365"/>
      <c r="BV135" s="365"/>
      <c r="BW135" s="365"/>
      <c r="BX135" s="365"/>
      <c r="BY135" s="365"/>
      <c r="BZ135" s="365"/>
      <c r="CA135" s="365"/>
      <c r="CB135" s="365"/>
      <c r="CC135" s="365"/>
      <c r="CD135" s="365"/>
      <c r="CE135" s="365"/>
      <c r="CF135" s="365"/>
      <c r="CG135" s="365"/>
    </row>
    <row r="136" spans="1:85" s="389" customFormat="1" ht="20.25" customHeight="1" x14ac:dyDescent="0.2">
      <c r="A136" s="427" t="s">
        <v>6</v>
      </c>
      <c r="B136" s="417">
        <v>45078</v>
      </c>
      <c r="C136" s="402"/>
      <c r="D136" s="402"/>
      <c r="E136" s="402"/>
      <c r="F136" s="402"/>
      <c r="G136" s="402"/>
      <c r="H136" s="402"/>
      <c r="I136" s="402"/>
      <c r="J136" s="402"/>
      <c r="K136" s="402"/>
      <c r="L136" s="402"/>
      <c r="M136" s="404" t="s">
        <v>4</v>
      </c>
      <c r="N136" s="405"/>
      <c r="O136" s="404"/>
      <c r="P136" s="453" t="s">
        <v>691</v>
      </c>
      <c r="Q136" s="419">
        <f t="shared" si="7"/>
        <v>0.91</v>
      </c>
      <c r="R136" s="408" t="s">
        <v>622</v>
      </c>
      <c r="S136" s="409">
        <v>1</v>
      </c>
      <c r="T136" s="444">
        <v>0.91</v>
      </c>
      <c r="U136" s="408" t="s">
        <v>475</v>
      </c>
      <c r="V136" s="409" t="s">
        <v>692</v>
      </c>
      <c r="W136" s="498"/>
      <c r="X136" s="369"/>
      <c r="Y136" s="368"/>
      <c r="Z136" s="368"/>
      <c r="AA136" s="368"/>
      <c r="AB136" s="368"/>
      <c r="AC136" s="368"/>
      <c r="AD136" s="365"/>
      <c r="AE136" s="365"/>
      <c r="AF136" s="365"/>
      <c r="AG136" s="365"/>
      <c r="AH136" s="365"/>
      <c r="AI136" s="365"/>
      <c r="AJ136" s="365"/>
      <c r="AK136" s="365"/>
      <c r="AL136" s="365"/>
      <c r="AM136" s="365"/>
      <c r="AN136" s="365"/>
      <c r="AO136" s="365"/>
      <c r="AP136" s="365"/>
      <c r="AQ136" s="365"/>
      <c r="AR136" s="365"/>
      <c r="AS136" s="365"/>
      <c r="AT136" s="365"/>
      <c r="AU136" s="365"/>
      <c r="AV136" s="365"/>
      <c r="AW136" s="365"/>
      <c r="AX136" s="365"/>
      <c r="AY136" s="365"/>
      <c r="AZ136" s="365"/>
      <c r="BA136" s="365"/>
      <c r="BB136" s="365"/>
      <c r="BC136" s="365"/>
      <c r="BD136" s="365"/>
      <c r="BE136" s="365"/>
      <c r="BF136" s="365"/>
      <c r="BG136" s="365"/>
      <c r="BH136" s="365"/>
      <c r="BI136" s="365"/>
      <c r="BJ136" s="365"/>
      <c r="BK136" s="365"/>
      <c r="BL136" s="365"/>
      <c r="BM136" s="365"/>
      <c r="BN136" s="365"/>
      <c r="BO136" s="365"/>
      <c r="BP136" s="365"/>
      <c r="BQ136" s="365"/>
      <c r="BR136" s="365"/>
      <c r="BS136" s="365"/>
      <c r="BT136" s="365"/>
      <c r="BU136" s="365"/>
      <c r="BV136" s="365"/>
      <c r="BW136" s="365"/>
      <c r="BX136" s="365"/>
      <c r="BY136" s="365"/>
      <c r="BZ136" s="365"/>
      <c r="CA136" s="365"/>
      <c r="CB136" s="365"/>
      <c r="CC136" s="365"/>
      <c r="CD136" s="365"/>
      <c r="CE136" s="365"/>
      <c r="CF136" s="365"/>
      <c r="CG136" s="365"/>
    </row>
    <row r="137" spans="1:85" s="389" customFormat="1" ht="20.25" customHeight="1" x14ac:dyDescent="0.2">
      <c r="A137" s="427"/>
      <c r="B137" s="417"/>
      <c r="C137" s="402"/>
      <c r="D137" s="402"/>
      <c r="E137" s="402"/>
      <c r="F137" s="402"/>
      <c r="G137" s="402"/>
      <c r="H137" s="402"/>
      <c r="I137" s="402"/>
      <c r="J137" s="402"/>
      <c r="K137" s="402"/>
      <c r="L137" s="402"/>
      <c r="M137" s="404"/>
      <c r="N137" s="405"/>
      <c r="O137" s="404"/>
      <c r="P137" s="453" t="s">
        <v>693</v>
      </c>
      <c r="Q137" s="419">
        <f t="shared" si="7"/>
        <v>0.2393498</v>
      </c>
      <c r="R137" s="778" t="s">
        <v>637</v>
      </c>
      <c r="S137" s="783">
        <v>100</v>
      </c>
      <c r="T137" s="444">
        <v>23.934979999999999</v>
      </c>
      <c r="U137" s="408" t="s">
        <v>698</v>
      </c>
      <c r="V137" s="409" t="s">
        <v>699</v>
      </c>
      <c r="W137" s="498" t="s">
        <v>696</v>
      </c>
      <c r="X137" s="781" t="s">
        <v>697</v>
      </c>
      <c r="Y137" s="368"/>
      <c r="Z137" s="368"/>
      <c r="AA137" s="368"/>
      <c r="AB137" s="368"/>
      <c r="AC137" s="368"/>
      <c r="AD137" s="365"/>
      <c r="AE137" s="365"/>
      <c r="AF137" s="365"/>
      <c r="AG137" s="365"/>
      <c r="AH137" s="365"/>
      <c r="AI137" s="365"/>
      <c r="AJ137" s="365"/>
      <c r="AK137" s="365"/>
      <c r="AL137" s="365"/>
      <c r="AM137" s="365"/>
      <c r="AN137" s="365"/>
      <c r="AO137" s="365"/>
      <c r="AP137" s="365"/>
      <c r="AQ137" s="365"/>
      <c r="AR137" s="365"/>
      <c r="AS137" s="365"/>
      <c r="AT137" s="365"/>
      <c r="AU137" s="365"/>
      <c r="AV137" s="365"/>
      <c r="AW137" s="365"/>
      <c r="AX137" s="365"/>
      <c r="AY137" s="365"/>
      <c r="AZ137" s="365"/>
      <c r="BA137" s="365"/>
      <c r="BB137" s="365"/>
      <c r="BC137" s="365"/>
      <c r="BD137" s="365"/>
      <c r="BE137" s="365"/>
      <c r="BF137" s="365"/>
      <c r="BG137" s="365"/>
      <c r="BH137" s="365"/>
      <c r="BI137" s="365"/>
      <c r="BJ137" s="365"/>
      <c r="BK137" s="365"/>
      <c r="BL137" s="365"/>
      <c r="BM137" s="365"/>
      <c r="BN137" s="365"/>
      <c r="BO137" s="365"/>
      <c r="BP137" s="365"/>
      <c r="BQ137" s="365"/>
      <c r="BR137" s="365"/>
      <c r="BS137" s="365"/>
      <c r="BT137" s="365"/>
      <c r="BU137" s="365"/>
      <c r="BV137" s="365"/>
      <c r="BW137" s="365"/>
      <c r="BX137" s="365"/>
      <c r="BY137" s="365"/>
      <c r="BZ137" s="365"/>
      <c r="CA137" s="365"/>
      <c r="CB137" s="365"/>
      <c r="CC137" s="365"/>
      <c r="CD137" s="365"/>
      <c r="CE137" s="365"/>
      <c r="CF137" s="365"/>
      <c r="CG137" s="365"/>
    </row>
    <row r="138" spans="1:85" s="389" customFormat="1" ht="20.25" customHeight="1" x14ac:dyDescent="0.2">
      <c r="A138" s="427"/>
      <c r="B138" s="417"/>
      <c r="C138" s="402"/>
      <c r="D138" s="402"/>
      <c r="E138" s="402"/>
      <c r="F138" s="402"/>
      <c r="G138" s="402"/>
      <c r="H138" s="402"/>
      <c r="I138" s="402"/>
      <c r="J138" s="402"/>
      <c r="K138" s="402"/>
      <c r="L138" s="402"/>
      <c r="M138" s="404"/>
      <c r="N138" s="405"/>
      <c r="O138" s="404"/>
      <c r="P138" s="453" t="s">
        <v>694</v>
      </c>
      <c r="Q138" s="419">
        <f t="shared" si="7"/>
        <v>0.3856</v>
      </c>
      <c r="R138" s="778" t="s">
        <v>478</v>
      </c>
      <c r="S138" s="783">
        <v>1</v>
      </c>
      <c r="T138" s="444">
        <v>0.3856</v>
      </c>
      <c r="U138" s="408" t="s">
        <v>701</v>
      </c>
      <c r="V138" s="779" t="s">
        <v>700</v>
      </c>
      <c r="W138" s="498" t="s">
        <v>696</v>
      </c>
      <c r="X138" s="781" t="s">
        <v>697</v>
      </c>
      <c r="Y138" s="368"/>
      <c r="Z138" s="368"/>
      <c r="AA138" s="368"/>
      <c r="AB138" s="368"/>
      <c r="AC138" s="368"/>
      <c r="AD138" s="365"/>
      <c r="AE138" s="365"/>
      <c r="AF138" s="365"/>
      <c r="AG138" s="365"/>
      <c r="AH138" s="365"/>
      <c r="AI138" s="365"/>
      <c r="AJ138" s="365"/>
      <c r="AK138" s="365"/>
      <c r="AL138" s="365"/>
      <c r="AM138" s="365"/>
      <c r="AN138" s="365"/>
      <c r="AO138" s="365"/>
      <c r="AP138" s="365"/>
      <c r="AQ138" s="365"/>
      <c r="AR138" s="365"/>
      <c r="AS138" s="365"/>
      <c r="AT138" s="365"/>
      <c r="AU138" s="365"/>
      <c r="AV138" s="365"/>
      <c r="AW138" s="365"/>
      <c r="AX138" s="365"/>
      <c r="AY138" s="365"/>
      <c r="AZ138" s="365"/>
      <c r="BA138" s="365"/>
      <c r="BB138" s="365"/>
      <c r="BC138" s="365"/>
      <c r="BD138" s="365"/>
      <c r="BE138" s="365"/>
      <c r="BF138" s="365"/>
      <c r="BG138" s="365"/>
      <c r="BH138" s="365"/>
      <c r="BI138" s="365"/>
      <c r="BJ138" s="365"/>
      <c r="BK138" s="365"/>
      <c r="BL138" s="365"/>
      <c r="BM138" s="365"/>
      <c r="BN138" s="365"/>
      <c r="BO138" s="365"/>
      <c r="BP138" s="365"/>
      <c r="BQ138" s="365"/>
      <c r="BR138" s="365"/>
      <c r="BS138" s="365"/>
      <c r="BT138" s="365"/>
      <c r="BU138" s="365"/>
      <c r="BV138" s="365"/>
      <c r="BW138" s="365"/>
      <c r="BX138" s="365"/>
      <c r="BY138" s="365"/>
      <c r="BZ138" s="365"/>
      <c r="CA138" s="365"/>
      <c r="CB138" s="365"/>
      <c r="CC138" s="365"/>
      <c r="CD138" s="365"/>
      <c r="CE138" s="365"/>
      <c r="CF138" s="365"/>
      <c r="CG138" s="365"/>
    </row>
    <row r="139" spans="1:85" s="389" customFormat="1" ht="20.25" customHeight="1" x14ac:dyDescent="0.2">
      <c r="A139" s="427"/>
      <c r="B139" s="417"/>
      <c r="C139" s="402"/>
      <c r="D139" s="402"/>
      <c r="E139" s="402"/>
      <c r="F139" s="402"/>
      <c r="G139" s="402"/>
      <c r="H139" s="402"/>
      <c r="I139" s="402"/>
      <c r="J139" s="402"/>
      <c r="K139" s="402"/>
      <c r="L139" s="402"/>
      <c r="M139" s="404"/>
      <c r="N139" s="405"/>
      <c r="O139" s="404"/>
      <c r="P139" s="453" t="s">
        <v>695</v>
      </c>
      <c r="Q139" s="419">
        <f t="shared" si="7"/>
        <v>1.001555</v>
      </c>
      <c r="R139" s="778" t="s">
        <v>478</v>
      </c>
      <c r="S139" s="783">
        <v>2</v>
      </c>
      <c r="T139" s="444">
        <v>2.0031099999999999</v>
      </c>
      <c r="U139" s="408" t="s">
        <v>701</v>
      </c>
      <c r="V139" s="779" t="s">
        <v>700</v>
      </c>
      <c r="W139" s="498" t="s">
        <v>696</v>
      </c>
      <c r="X139" s="781" t="s">
        <v>697</v>
      </c>
      <c r="Y139" s="368"/>
      <c r="Z139" s="368"/>
      <c r="AA139" s="368"/>
      <c r="AB139" s="368"/>
      <c r="AC139" s="368"/>
      <c r="AD139" s="365"/>
      <c r="AE139" s="365"/>
      <c r="AF139" s="365"/>
      <c r="AG139" s="365"/>
      <c r="AH139" s="365"/>
      <c r="AI139" s="365"/>
      <c r="AJ139" s="365"/>
      <c r="AK139" s="365"/>
      <c r="AL139" s="365"/>
      <c r="AM139" s="365"/>
      <c r="AN139" s="365"/>
      <c r="AO139" s="365"/>
      <c r="AP139" s="365"/>
      <c r="AQ139" s="365"/>
      <c r="AR139" s="365"/>
      <c r="AS139" s="365"/>
      <c r="AT139" s="365"/>
      <c r="AU139" s="365"/>
      <c r="AV139" s="365"/>
      <c r="AW139" s="365"/>
      <c r="AX139" s="365"/>
      <c r="AY139" s="365"/>
      <c r="AZ139" s="365"/>
      <c r="BA139" s="365"/>
      <c r="BB139" s="365"/>
      <c r="BC139" s="365"/>
      <c r="BD139" s="365"/>
      <c r="BE139" s="365"/>
      <c r="BF139" s="365"/>
      <c r="BG139" s="365"/>
      <c r="BH139" s="365"/>
      <c r="BI139" s="365"/>
      <c r="BJ139" s="365"/>
      <c r="BK139" s="365"/>
      <c r="BL139" s="365"/>
      <c r="BM139" s="365"/>
      <c r="BN139" s="365"/>
      <c r="BO139" s="365"/>
      <c r="BP139" s="365"/>
      <c r="BQ139" s="365"/>
      <c r="BR139" s="365"/>
      <c r="BS139" s="365"/>
      <c r="BT139" s="365"/>
      <c r="BU139" s="365"/>
      <c r="BV139" s="365"/>
      <c r="BW139" s="365"/>
      <c r="BX139" s="365"/>
      <c r="BY139" s="365"/>
      <c r="BZ139" s="365"/>
      <c r="CA139" s="365"/>
      <c r="CB139" s="365"/>
      <c r="CC139" s="365"/>
      <c r="CD139" s="365"/>
      <c r="CE139" s="365"/>
      <c r="CF139" s="365"/>
      <c r="CG139" s="365"/>
    </row>
    <row r="140" spans="1:85" s="389" customFormat="1" ht="25.5" customHeight="1" x14ac:dyDescent="0.2">
      <c r="A140" s="427" t="s">
        <v>7</v>
      </c>
      <c r="B140" s="417">
        <v>45078</v>
      </c>
      <c r="C140" s="402"/>
      <c r="D140" s="402"/>
      <c r="E140" s="402"/>
      <c r="F140" s="402"/>
      <c r="G140" s="402"/>
      <c r="H140" s="402"/>
      <c r="I140" s="402"/>
      <c r="J140" s="402"/>
      <c r="K140" s="402"/>
      <c r="L140" s="402"/>
      <c r="M140" s="404" t="s">
        <v>4</v>
      </c>
      <c r="N140" s="405"/>
      <c r="O140" s="404"/>
      <c r="P140" s="517" t="s">
        <v>677</v>
      </c>
      <c r="Q140" s="419">
        <f t="shared" ref="Q140" si="8">T140/S140</f>
        <v>6.3041666666666663E-2</v>
      </c>
      <c r="R140" s="518" t="s">
        <v>478</v>
      </c>
      <c r="S140" s="519">
        <v>90</v>
      </c>
      <c r="T140" s="420">
        <v>5.6737500000000001</v>
      </c>
      <c r="U140" s="408" t="s">
        <v>489</v>
      </c>
      <c r="V140" s="780" t="s">
        <v>684</v>
      </c>
      <c r="W140" s="782" t="s">
        <v>675</v>
      </c>
      <c r="X140" s="781" t="s">
        <v>676</v>
      </c>
      <c r="Y140" s="368"/>
      <c r="Z140" s="368"/>
      <c r="AA140" s="368"/>
      <c r="AB140" s="368"/>
      <c r="AC140" s="368"/>
      <c r="AD140" s="365"/>
      <c r="AE140" s="365"/>
      <c r="AF140" s="365"/>
      <c r="AG140" s="365"/>
      <c r="AH140" s="365"/>
      <c r="AI140" s="365"/>
      <c r="AJ140" s="365"/>
      <c r="AK140" s="365"/>
      <c r="AL140" s="365"/>
      <c r="AM140" s="365"/>
      <c r="AN140" s="365"/>
      <c r="AO140" s="365"/>
      <c r="AP140" s="365"/>
      <c r="AQ140" s="365"/>
      <c r="AR140" s="365"/>
      <c r="AS140" s="365"/>
      <c r="AT140" s="365"/>
      <c r="AU140" s="365"/>
      <c r="AV140" s="365"/>
      <c r="AW140" s="365"/>
      <c r="AX140" s="365"/>
      <c r="AY140" s="365"/>
      <c r="AZ140" s="365"/>
      <c r="BA140" s="365"/>
      <c r="BB140" s="365"/>
      <c r="BC140" s="365"/>
      <c r="BD140" s="365"/>
      <c r="BE140" s="365"/>
      <c r="BF140" s="365"/>
      <c r="BG140" s="365"/>
      <c r="BH140" s="365"/>
      <c r="BI140" s="365"/>
      <c r="BJ140" s="365"/>
      <c r="BK140" s="365"/>
      <c r="BL140" s="365"/>
      <c r="BM140" s="365"/>
      <c r="BN140" s="365"/>
      <c r="BO140" s="365"/>
      <c r="BP140" s="365"/>
      <c r="BQ140" s="365"/>
      <c r="BR140" s="365"/>
      <c r="BS140" s="365"/>
      <c r="BT140" s="365"/>
      <c r="BU140" s="365"/>
      <c r="BV140" s="365"/>
      <c r="BW140" s="365"/>
      <c r="BX140" s="365"/>
      <c r="BY140" s="365"/>
      <c r="BZ140" s="365"/>
      <c r="CA140" s="365"/>
      <c r="CB140" s="365"/>
      <c r="CC140" s="365"/>
      <c r="CD140" s="365"/>
      <c r="CE140" s="365"/>
      <c r="CF140" s="365"/>
      <c r="CG140" s="365"/>
    </row>
    <row r="141" spans="1:85" s="389" customFormat="1" ht="25.5" customHeight="1" x14ac:dyDescent="0.2">
      <c r="A141" s="427" t="s">
        <v>51</v>
      </c>
      <c r="B141" s="417">
        <v>45078</v>
      </c>
      <c r="C141" s="402"/>
      <c r="D141" s="402"/>
      <c r="E141" s="402"/>
      <c r="F141" s="402"/>
      <c r="G141" s="402"/>
      <c r="H141" s="402"/>
      <c r="I141" s="402"/>
      <c r="J141" s="402"/>
      <c r="K141" s="402"/>
      <c r="L141" s="402"/>
      <c r="M141" s="404" t="s">
        <v>4</v>
      </c>
      <c r="N141" s="405"/>
      <c r="O141" s="404"/>
      <c r="P141" s="517" t="s">
        <v>678</v>
      </c>
      <c r="Q141" s="419">
        <f t="shared" ref="Q141:Q148" si="9">T141/S141</f>
        <v>7.9852666666666655E-2</v>
      </c>
      <c r="R141" s="518" t="s">
        <v>478</v>
      </c>
      <c r="S141" s="519">
        <v>15</v>
      </c>
      <c r="T141" s="420">
        <v>1.1977899999999999</v>
      </c>
      <c r="U141" s="408" t="s">
        <v>489</v>
      </c>
      <c r="V141" s="780" t="s">
        <v>683</v>
      </c>
      <c r="W141" s="782" t="s">
        <v>675</v>
      </c>
      <c r="X141" s="781" t="s">
        <v>676</v>
      </c>
      <c r="Y141" s="368"/>
      <c r="Z141" s="368"/>
      <c r="AA141" s="368"/>
      <c r="AB141" s="368"/>
      <c r="AC141" s="368"/>
      <c r="AD141" s="365"/>
      <c r="AE141" s="365"/>
      <c r="AF141" s="365"/>
      <c r="AG141" s="365"/>
      <c r="AH141" s="365"/>
      <c r="AI141" s="365"/>
      <c r="AJ141" s="365"/>
      <c r="AK141" s="365"/>
      <c r="AL141" s="365"/>
      <c r="AM141" s="365"/>
      <c r="AN141" s="365"/>
      <c r="AO141" s="365"/>
      <c r="AP141" s="365"/>
      <c r="AQ141" s="365"/>
      <c r="AR141" s="365"/>
      <c r="AS141" s="365"/>
      <c r="AT141" s="365"/>
      <c r="AU141" s="365"/>
      <c r="AV141" s="365"/>
      <c r="AW141" s="365"/>
      <c r="AX141" s="365"/>
      <c r="AY141" s="365"/>
      <c r="AZ141" s="365"/>
      <c r="BA141" s="365"/>
      <c r="BB141" s="365"/>
      <c r="BC141" s="365"/>
      <c r="BD141" s="365"/>
      <c r="BE141" s="365"/>
      <c r="BF141" s="365"/>
      <c r="BG141" s="365"/>
      <c r="BH141" s="365"/>
      <c r="BI141" s="365"/>
      <c r="BJ141" s="365"/>
      <c r="BK141" s="365"/>
      <c r="BL141" s="365"/>
      <c r="BM141" s="365"/>
      <c r="BN141" s="365"/>
      <c r="BO141" s="365"/>
      <c r="BP141" s="365"/>
      <c r="BQ141" s="365"/>
      <c r="BR141" s="365"/>
      <c r="BS141" s="365"/>
      <c r="BT141" s="365"/>
      <c r="BU141" s="365"/>
      <c r="BV141" s="365"/>
      <c r="BW141" s="365"/>
      <c r="BX141" s="365"/>
      <c r="BY141" s="365"/>
      <c r="BZ141" s="365"/>
      <c r="CA141" s="365"/>
      <c r="CB141" s="365"/>
      <c r="CC141" s="365"/>
      <c r="CD141" s="365"/>
      <c r="CE141" s="365"/>
      <c r="CF141" s="365"/>
      <c r="CG141" s="365"/>
    </row>
    <row r="142" spans="1:85" s="389" customFormat="1" ht="25.5" customHeight="1" x14ac:dyDescent="0.2">
      <c r="A142" s="427" t="s">
        <v>52</v>
      </c>
      <c r="B142" s="417">
        <v>45078</v>
      </c>
      <c r="C142" s="402"/>
      <c r="D142" s="402"/>
      <c r="E142" s="402"/>
      <c r="F142" s="402"/>
      <c r="G142" s="402"/>
      <c r="H142" s="402"/>
      <c r="I142" s="402"/>
      <c r="J142" s="402"/>
      <c r="K142" s="402"/>
      <c r="L142" s="402"/>
      <c r="M142" s="404" t="s">
        <v>4</v>
      </c>
      <c r="N142" s="405"/>
      <c r="O142" s="404"/>
      <c r="P142" s="517" t="s">
        <v>480</v>
      </c>
      <c r="Q142" s="419">
        <f t="shared" si="9"/>
        <v>2.5817E-2</v>
      </c>
      <c r="R142" s="518" t="s">
        <v>478</v>
      </c>
      <c r="S142" s="519">
        <v>30</v>
      </c>
      <c r="T142" s="420">
        <v>0.77451000000000003</v>
      </c>
      <c r="U142" s="408" t="s">
        <v>489</v>
      </c>
      <c r="V142" s="780" t="s">
        <v>684</v>
      </c>
      <c r="W142" s="782" t="s">
        <v>675</v>
      </c>
      <c r="X142" s="781" t="s">
        <v>676</v>
      </c>
      <c r="Y142" s="368"/>
      <c r="Z142" s="368"/>
      <c r="AA142" s="368"/>
      <c r="AB142" s="368"/>
      <c r="AC142" s="368"/>
      <c r="AD142" s="365"/>
      <c r="AE142" s="365"/>
      <c r="AF142" s="365"/>
      <c r="AG142" s="365"/>
      <c r="AH142" s="365"/>
      <c r="AI142" s="365"/>
      <c r="AJ142" s="365"/>
      <c r="AK142" s="365"/>
      <c r="AL142" s="365"/>
      <c r="AM142" s="365"/>
      <c r="AN142" s="365"/>
      <c r="AO142" s="365"/>
      <c r="AP142" s="365"/>
      <c r="AQ142" s="365"/>
      <c r="AR142" s="365"/>
      <c r="AS142" s="365"/>
      <c r="AT142" s="365"/>
      <c r="AU142" s="365"/>
      <c r="AV142" s="365"/>
      <c r="AW142" s="365"/>
      <c r="AX142" s="365"/>
      <c r="AY142" s="365"/>
      <c r="AZ142" s="365"/>
      <c r="BA142" s="365"/>
      <c r="BB142" s="365"/>
      <c r="BC142" s="365"/>
      <c r="BD142" s="365"/>
      <c r="BE142" s="365"/>
      <c r="BF142" s="365"/>
      <c r="BG142" s="365"/>
      <c r="BH142" s="365"/>
      <c r="BI142" s="365"/>
      <c r="BJ142" s="365"/>
      <c r="BK142" s="365"/>
      <c r="BL142" s="365"/>
      <c r="BM142" s="365"/>
      <c r="BN142" s="365"/>
      <c r="BO142" s="365"/>
      <c r="BP142" s="365"/>
      <c r="BQ142" s="365"/>
      <c r="BR142" s="365"/>
      <c r="BS142" s="365"/>
      <c r="BT142" s="365"/>
      <c r="BU142" s="365"/>
      <c r="BV142" s="365"/>
      <c r="BW142" s="365"/>
      <c r="BX142" s="365"/>
      <c r="BY142" s="365"/>
      <c r="BZ142" s="365"/>
      <c r="CA142" s="365"/>
      <c r="CB142" s="365"/>
      <c r="CC142" s="365"/>
      <c r="CD142" s="365"/>
      <c r="CE142" s="365"/>
      <c r="CF142" s="365"/>
      <c r="CG142" s="365"/>
    </row>
    <row r="143" spans="1:85" s="389" customFormat="1" ht="25.5" customHeight="1" x14ac:dyDescent="0.2">
      <c r="A143" s="427" t="s">
        <v>53</v>
      </c>
      <c r="B143" s="417">
        <v>45078</v>
      </c>
      <c r="C143" s="402"/>
      <c r="D143" s="402"/>
      <c r="E143" s="402"/>
      <c r="F143" s="402"/>
      <c r="G143" s="402"/>
      <c r="H143" s="402"/>
      <c r="I143" s="402"/>
      <c r="J143" s="402"/>
      <c r="K143" s="402"/>
      <c r="L143" s="402"/>
      <c r="M143" s="404" t="s">
        <v>4</v>
      </c>
      <c r="N143" s="405"/>
      <c r="O143" s="404"/>
      <c r="P143" s="517" t="s">
        <v>481</v>
      </c>
      <c r="Q143" s="419">
        <f t="shared" si="9"/>
        <v>2.0003111111111114E-2</v>
      </c>
      <c r="R143" s="518" t="s">
        <v>478</v>
      </c>
      <c r="S143" s="519">
        <v>45</v>
      </c>
      <c r="T143" s="420">
        <v>0.90014000000000005</v>
      </c>
      <c r="U143" s="408" t="s">
        <v>489</v>
      </c>
      <c r="V143" s="780" t="s">
        <v>682</v>
      </c>
      <c r="W143" s="782" t="s">
        <v>675</v>
      </c>
      <c r="X143" s="781" t="s">
        <v>676</v>
      </c>
      <c r="Y143" s="368"/>
      <c r="Z143" s="520"/>
      <c r="AA143" s="520"/>
      <c r="AB143" s="520"/>
      <c r="AC143" s="520"/>
      <c r="AD143" s="520"/>
      <c r="AE143" s="520"/>
      <c r="AF143" s="520"/>
      <c r="AG143" s="520"/>
      <c r="AH143" s="365"/>
      <c r="AI143" s="365"/>
      <c r="AJ143" s="365"/>
      <c r="AK143" s="365"/>
      <c r="AL143" s="365"/>
      <c r="AM143" s="365"/>
      <c r="AN143" s="365"/>
      <c r="AO143" s="365"/>
      <c r="AP143" s="365"/>
      <c r="AQ143" s="365"/>
      <c r="AR143" s="365"/>
      <c r="AS143" s="365"/>
      <c r="AT143" s="365"/>
      <c r="AU143" s="365"/>
      <c r="AV143" s="365"/>
      <c r="AW143" s="365"/>
      <c r="AX143" s="365"/>
      <c r="AY143" s="365"/>
      <c r="AZ143" s="365"/>
      <c r="BA143" s="365"/>
      <c r="BB143" s="365"/>
      <c r="BC143" s="365"/>
      <c r="BD143" s="365"/>
      <c r="BE143" s="365"/>
      <c r="BF143" s="365"/>
      <c r="BG143" s="365"/>
      <c r="BH143" s="365"/>
      <c r="BI143" s="365"/>
      <c r="BJ143" s="365"/>
      <c r="BK143" s="365"/>
      <c r="BL143" s="365"/>
      <c r="BM143" s="365"/>
      <c r="BN143" s="365"/>
      <c r="BO143" s="365"/>
      <c r="BP143" s="365"/>
      <c r="BQ143" s="365"/>
      <c r="BR143" s="365"/>
      <c r="BS143" s="365"/>
      <c r="BT143" s="365"/>
      <c r="BU143" s="365"/>
      <c r="BV143" s="365"/>
      <c r="BW143" s="365"/>
      <c r="BX143" s="365"/>
      <c r="BY143" s="365"/>
      <c r="BZ143" s="365"/>
      <c r="CA143" s="365"/>
      <c r="CB143" s="365"/>
      <c r="CC143" s="365"/>
      <c r="CD143" s="365"/>
      <c r="CE143" s="365"/>
      <c r="CF143" s="365"/>
      <c r="CG143" s="365"/>
    </row>
    <row r="144" spans="1:85" s="389" customFormat="1" ht="25.5" customHeight="1" x14ac:dyDescent="0.2">
      <c r="A144" s="427" t="s">
        <v>54</v>
      </c>
      <c r="B144" s="417">
        <v>45078</v>
      </c>
      <c r="C144" s="402"/>
      <c r="D144" s="402"/>
      <c r="E144" s="402"/>
      <c r="F144" s="402"/>
      <c r="G144" s="402"/>
      <c r="H144" s="402"/>
      <c r="I144" s="402"/>
      <c r="J144" s="402"/>
      <c r="K144" s="402"/>
      <c r="L144" s="402"/>
      <c r="M144" s="404" t="s">
        <v>4</v>
      </c>
      <c r="N144" s="405"/>
      <c r="O144" s="404"/>
      <c r="P144" s="517" t="s">
        <v>625</v>
      </c>
      <c r="Q144" s="419">
        <f t="shared" si="9"/>
        <v>7.5049333333333329E-2</v>
      </c>
      <c r="R144" s="518" t="s">
        <v>478</v>
      </c>
      <c r="S144" s="519">
        <v>15</v>
      </c>
      <c r="T144" s="420">
        <v>1.12574</v>
      </c>
      <c r="U144" s="408" t="s">
        <v>489</v>
      </c>
      <c r="V144" s="780" t="s">
        <v>682</v>
      </c>
      <c r="W144" s="782" t="s">
        <v>675</v>
      </c>
      <c r="X144" s="781" t="s">
        <v>676</v>
      </c>
      <c r="Y144" s="368"/>
      <c r="Z144" s="368"/>
      <c r="AA144" s="368"/>
      <c r="AB144" s="368"/>
      <c r="AC144" s="368"/>
      <c r="AD144" s="365"/>
      <c r="AE144" s="365"/>
      <c r="AF144" s="365"/>
      <c r="AG144" s="365"/>
      <c r="AH144" s="365"/>
      <c r="AI144" s="365"/>
      <c r="AJ144" s="365"/>
      <c r="AK144" s="365"/>
      <c r="AL144" s="365"/>
      <c r="AM144" s="365"/>
      <c r="AN144" s="365"/>
      <c r="AO144" s="365"/>
      <c r="AP144" s="365"/>
      <c r="AQ144" s="365"/>
      <c r="AR144" s="365"/>
      <c r="AS144" s="365"/>
      <c r="AT144" s="365"/>
      <c r="AU144" s="365"/>
      <c r="AV144" s="365"/>
      <c r="AW144" s="365"/>
      <c r="AX144" s="365"/>
      <c r="AY144" s="365"/>
      <c r="AZ144" s="365"/>
      <c r="BA144" s="365"/>
      <c r="BB144" s="365"/>
      <c r="BC144" s="365"/>
      <c r="BD144" s="365"/>
      <c r="BE144" s="365"/>
      <c r="BF144" s="365"/>
      <c r="BG144" s="365"/>
      <c r="BH144" s="365"/>
      <c r="BI144" s="365"/>
      <c r="BJ144" s="365"/>
      <c r="BK144" s="365"/>
      <c r="BL144" s="365"/>
      <c r="BM144" s="365"/>
      <c r="BN144" s="365"/>
      <c r="BO144" s="365"/>
      <c r="BP144" s="365"/>
      <c r="BQ144" s="365"/>
      <c r="BR144" s="365"/>
      <c r="BS144" s="365"/>
      <c r="BT144" s="365"/>
      <c r="BU144" s="365"/>
      <c r="BV144" s="365"/>
      <c r="BW144" s="365"/>
      <c r="BX144" s="365"/>
      <c r="BY144" s="365"/>
      <c r="BZ144" s="365"/>
      <c r="CA144" s="365"/>
      <c r="CB144" s="365"/>
      <c r="CC144" s="365"/>
      <c r="CD144" s="365"/>
      <c r="CE144" s="365"/>
      <c r="CF144" s="365"/>
      <c r="CG144" s="365"/>
    </row>
    <row r="145" spans="1:85" s="389" customFormat="1" ht="25.5" customHeight="1" x14ac:dyDescent="0.2">
      <c r="A145" s="427" t="s">
        <v>55</v>
      </c>
      <c r="B145" s="417">
        <v>45078</v>
      </c>
      <c r="C145" s="402"/>
      <c r="D145" s="402"/>
      <c r="E145" s="402"/>
      <c r="F145" s="402"/>
      <c r="G145" s="402"/>
      <c r="H145" s="402"/>
      <c r="I145" s="402"/>
      <c r="J145" s="402"/>
      <c r="K145" s="402"/>
      <c r="L145" s="402"/>
      <c r="M145" s="404" t="s">
        <v>4</v>
      </c>
      <c r="N145" s="405"/>
      <c r="O145" s="404"/>
      <c r="P145" s="517" t="s">
        <v>679</v>
      </c>
      <c r="Q145" s="419">
        <f t="shared" si="9"/>
        <v>7.5049333333333329E-2</v>
      </c>
      <c r="R145" s="518" t="s">
        <v>478</v>
      </c>
      <c r="S145" s="519">
        <v>15</v>
      </c>
      <c r="T145" s="420">
        <v>1.12574</v>
      </c>
      <c r="U145" s="408" t="s">
        <v>489</v>
      </c>
      <c r="V145" s="780" t="s">
        <v>682</v>
      </c>
      <c r="W145" s="782" t="s">
        <v>675</v>
      </c>
      <c r="X145" s="781" t="s">
        <v>676</v>
      </c>
      <c r="Y145" s="368"/>
      <c r="Z145" s="368"/>
      <c r="AA145" s="368"/>
      <c r="AB145" s="368"/>
      <c r="AC145" s="368"/>
      <c r="AD145" s="365"/>
      <c r="AE145" s="365"/>
      <c r="AF145" s="365"/>
      <c r="AG145" s="365"/>
      <c r="AH145" s="365"/>
      <c r="AI145" s="365"/>
      <c r="AJ145" s="365"/>
      <c r="AK145" s="365"/>
      <c r="AL145" s="365"/>
      <c r="AM145" s="365"/>
      <c r="AN145" s="365"/>
      <c r="AO145" s="365"/>
      <c r="AP145" s="365"/>
      <c r="AQ145" s="365"/>
      <c r="AR145" s="365"/>
      <c r="AS145" s="365"/>
      <c r="AT145" s="365"/>
      <c r="AU145" s="365"/>
      <c r="AV145" s="365"/>
      <c r="AW145" s="365"/>
      <c r="AX145" s="365"/>
      <c r="AY145" s="365"/>
      <c r="AZ145" s="365"/>
      <c r="BA145" s="365"/>
      <c r="BB145" s="365"/>
      <c r="BC145" s="365"/>
      <c r="BD145" s="365"/>
      <c r="BE145" s="365"/>
      <c r="BF145" s="365"/>
      <c r="BG145" s="365"/>
      <c r="BH145" s="365"/>
      <c r="BI145" s="365"/>
      <c r="BJ145" s="365"/>
      <c r="BK145" s="365"/>
      <c r="BL145" s="365"/>
      <c r="BM145" s="365"/>
      <c r="BN145" s="365"/>
      <c r="BO145" s="365"/>
      <c r="BP145" s="365"/>
      <c r="BQ145" s="365"/>
      <c r="BR145" s="365"/>
      <c r="BS145" s="365"/>
      <c r="BT145" s="365"/>
      <c r="BU145" s="365"/>
      <c r="BV145" s="365"/>
      <c r="BW145" s="365"/>
      <c r="BX145" s="365"/>
      <c r="BY145" s="365"/>
      <c r="BZ145" s="365"/>
      <c r="CA145" s="365"/>
      <c r="CB145" s="365"/>
      <c r="CC145" s="365"/>
      <c r="CD145" s="365"/>
      <c r="CE145" s="365"/>
      <c r="CF145" s="365"/>
      <c r="CG145" s="365"/>
    </row>
    <row r="146" spans="1:85" s="389" customFormat="1" ht="25.5" customHeight="1" x14ac:dyDescent="0.2">
      <c r="A146" s="427" t="s">
        <v>56</v>
      </c>
      <c r="B146" s="417">
        <v>45078</v>
      </c>
      <c r="C146" s="402"/>
      <c r="D146" s="402"/>
      <c r="E146" s="402"/>
      <c r="F146" s="402"/>
      <c r="G146" s="402"/>
      <c r="H146" s="402"/>
      <c r="I146" s="402"/>
      <c r="J146" s="402"/>
      <c r="K146" s="402"/>
      <c r="L146" s="402"/>
      <c r="M146" s="404" t="s">
        <v>4</v>
      </c>
      <c r="N146" s="405"/>
      <c r="O146" s="404"/>
      <c r="P146" s="517" t="s">
        <v>624</v>
      </c>
      <c r="Q146" s="419">
        <f t="shared" si="9"/>
        <v>0.108792</v>
      </c>
      <c r="R146" s="518" t="s">
        <v>478</v>
      </c>
      <c r="S146" s="519">
        <v>15</v>
      </c>
      <c r="T146" s="420">
        <v>1.63188</v>
      </c>
      <c r="U146" s="408" t="s">
        <v>489</v>
      </c>
      <c r="V146" s="780" t="s">
        <v>682</v>
      </c>
      <c r="W146" s="782" t="s">
        <v>675</v>
      </c>
      <c r="X146" s="781" t="s">
        <v>676</v>
      </c>
      <c r="Y146" s="368"/>
      <c r="Z146" s="520"/>
      <c r="AA146" s="520"/>
      <c r="AB146" s="520"/>
      <c r="AC146" s="520"/>
      <c r="AD146" s="520"/>
      <c r="AE146" s="520"/>
      <c r="AF146" s="520"/>
      <c r="AG146" s="520"/>
      <c r="AH146" s="365"/>
      <c r="AI146" s="365"/>
      <c r="AJ146" s="365"/>
      <c r="AK146" s="365"/>
      <c r="AL146" s="365"/>
      <c r="AM146" s="365"/>
      <c r="AN146" s="365"/>
      <c r="AO146" s="365"/>
      <c r="AP146" s="365"/>
      <c r="AQ146" s="365"/>
      <c r="AR146" s="365"/>
      <c r="AS146" s="365"/>
      <c r="AT146" s="365"/>
      <c r="AU146" s="365"/>
      <c r="AV146" s="365"/>
      <c r="AW146" s="365"/>
      <c r="AX146" s="365"/>
      <c r="AY146" s="365"/>
      <c r="AZ146" s="365"/>
      <c r="BA146" s="365"/>
      <c r="BB146" s="365"/>
      <c r="BC146" s="365"/>
      <c r="BD146" s="365"/>
      <c r="BE146" s="365"/>
      <c r="BF146" s="365"/>
      <c r="BG146" s="365"/>
      <c r="BH146" s="365"/>
      <c r="BI146" s="365"/>
      <c r="BJ146" s="365"/>
      <c r="BK146" s="365"/>
      <c r="BL146" s="365"/>
      <c r="BM146" s="365"/>
      <c r="BN146" s="365"/>
      <c r="BO146" s="365"/>
      <c r="BP146" s="365"/>
      <c r="BQ146" s="365"/>
      <c r="BR146" s="365"/>
      <c r="BS146" s="365"/>
      <c r="BT146" s="365"/>
      <c r="BU146" s="365"/>
      <c r="BV146" s="365"/>
      <c r="BW146" s="365"/>
      <c r="BX146" s="365"/>
      <c r="BY146" s="365"/>
      <c r="BZ146" s="365"/>
      <c r="CA146" s="365"/>
      <c r="CB146" s="365"/>
      <c r="CC146" s="365"/>
      <c r="CD146" s="365"/>
      <c r="CE146" s="365"/>
      <c r="CF146" s="365"/>
      <c r="CG146" s="365"/>
    </row>
    <row r="147" spans="1:85" s="389" customFormat="1" ht="25.5" customHeight="1" x14ac:dyDescent="0.2">
      <c r="A147" s="427" t="s">
        <v>57</v>
      </c>
      <c r="B147" s="417">
        <v>45078</v>
      </c>
      <c r="C147" s="402"/>
      <c r="D147" s="402"/>
      <c r="E147" s="402"/>
      <c r="F147" s="402"/>
      <c r="G147" s="402"/>
      <c r="H147" s="402"/>
      <c r="I147" s="402"/>
      <c r="J147" s="402"/>
      <c r="K147" s="402"/>
      <c r="L147" s="402"/>
      <c r="M147" s="404" t="s">
        <v>4</v>
      </c>
      <c r="N147" s="405"/>
      <c r="O147" s="404"/>
      <c r="P147" s="517" t="s">
        <v>680</v>
      </c>
      <c r="Q147" s="419">
        <f t="shared" si="9"/>
        <v>1.8012E-2</v>
      </c>
      <c r="R147" s="518" t="s">
        <v>478</v>
      </c>
      <c r="S147" s="519">
        <v>5</v>
      </c>
      <c r="T147" s="420">
        <v>9.0060000000000001E-2</v>
      </c>
      <c r="U147" s="408" t="s">
        <v>489</v>
      </c>
      <c r="V147" s="780" t="s">
        <v>685</v>
      </c>
      <c r="W147" s="782" t="s">
        <v>675</v>
      </c>
      <c r="X147" s="781" t="s">
        <v>676</v>
      </c>
      <c r="Y147" s="368"/>
      <c r="Z147" s="368"/>
      <c r="AA147" s="368"/>
      <c r="AB147" s="368"/>
      <c r="AC147" s="368"/>
      <c r="AD147" s="365"/>
      <c r="AE147" s="365"/>
      <c r="AF147" s="365"/>
      <c r="AG147" s="365"/>
      <c r="AH147" s="365"/>
      <c r="AI147" s="365"/>
      <c r="AJ147" s="365"/>
      <c r="AK147" s="365"/>
      <c r="AL147" s="365"/>
      <c r="AM147" s="365"/>
      <c r="AN147" s="365"/>
      <c r="AO147" s="365"/>
      <c r="AP147" s="365"/>
      <c r="AQ147" s="365"/>
      <c r="AR147" s="365"/>
      <c r="AS147" s="365"/>
      <c r="AT147" s="365"/>
      <c r="AU147" s="365"/>
      <c r="AV147" s="365"/>
      <c r="AW147" s="365"/>
      <c r="AX147" s="365"/>
      <c r="AY147" s="365"/>
      <c r="AZ147" s="365"/>
      <c r="BA147" s="365"/>
      <c r="BB147" s="365"/>
      <c r="BC147" s="365"/>
      <c r="BD147" s="365"/>
      <c r="BE147" s="365"/>
      <c r="BF147" s="365"/>
      <c r="BG147" s="365"/>
      <c r="BH147" s="365"/>
      <c r="BI147" s="365"/>
      <c r="BJ147" s="365"/>
      <c r="BK147" s="365"/>
      <c r="BL147" s="365"/>
      <c r="BM147" s="365"/>
      <c r="BN147" s="365"/>
      <c r="BO147" s="365"/>
      <c r="BP147" s="365"/>
      <c r="BQ147" s="365"/>
      <c r="BR147" s="365"/>
      <c r="BS147" s="365"/>
      <c r="BT147" s="365"/>
      <c r="BU147" s="365"/>
      <c r="BV147" s="365"/>
      <c r="BW147" s="365"/>
      <c r="BX147" s="365"/>
      <c r="BY147" s="365"/>
      <c r="BZ147" s="365"/>
      <c r="CA147" s="365"/>
      <c r="CB147" s="365"/>
      <c r="CC147" s="365"/>
      <c r="CD147" s="365"/>
      <c r="CE147" s="365"/>
      <c r="CF147" s="365"/>
      <c r="CG147" s="365"/>
    </row>
    <row r="148" spans="1:85" s="389" customFormat="1" ht="25.5" customHeight="1" x14ac:dyDescent="0.2">
      <c r="A148" s="427" t="s">
        <v>58</v>
      </c>
      <c r="B148" s="417">
        <v>45078</v>
      </c>
      <c r="C148" s="402"/>
      <c r="D148" s="402"/>
      <c r="E148" s="402"/>
      <c r="F148" s="402"/>
      <c r="G148" s="402"/>
      <c r="H148" s="402"/>
      <c r="I148" s="402"/>
      <c r="J148" s="402"/>
      <c r="K148" s="402"/>
      <c r="L148" s="402"/>
      <c r="M148" s="404" t="s">
        <v>4</v>
      </c>
      <c r="N148" s="405"/>
      <c r="O148" s="404"/>
      <c r="P148" s="517" t="s">
        <v>681</v>
      </c>
      <c r="Q148" s="419">
        <f t="shared" si="9"/>
        <v>0.18011933333333333</v>
      </c>
      <c r="R148" s="518" t="s">
        <v>478</v>
      </c>
      <c r="S148" s="519">
        <v>15</v>
      </c>
      <c r="T148" s="420">
        <v>2.7017899999999999</v>
      </c>
      <c r="U148" s="408" t="s">
        <v>489</v>
      </c>
      <c r="V148" s="780" t="s">
        <v>682</v>
      </c>
      <c r="W148" s="782" t="s">
        <v>675</v>
      </c>
      <c r="X148" s="781" t="s">
        <v>676</v>
      </c>
      <c r="Y148" s="368"/>
      <c r="Z148" s="520"/>
      <c r="AA148" s="520"/>
      <c r="AB148" s="520"/>
      <c r="AC148" s="520"/>
      <c r="AD148" s="520"/>
      <c r="AE148" s="520"/>
      <c r="AF148" s="520"/>
      <c r="AG148" s="520"/>
      <c r="AH148" s="365"/>
      <c r="AI148" s="365"/>
      <c r="AJ148" s="365"/>
      <c r="AK148" s="365"/>
      <c r="AL148" s="365"/>
      <c r="AM148" s="365"/>
      <c r="AN148" s="365"/>
      <c r="AO148" s="365"/>
      <c r="AP148" s="365"/>
      <c r="AQ148" s="365"/>
      <c r="AR148" s="365"/>
      <c r="AS148" s="365"/>
      <c r="AT148" s="365"/>
      <c r="AU148" s="365"/>
      <c r="AV148" s="365"/>
      <c r="AW148" s="365"/>
      <c r="AX148" s="365"/>
      <c r="AY148" s="365"/>
      <c r="AZ148" s="365"/>
      <c r="BA148" s="365"/>
      <c r="BB148" s="365"/>
      <c r="BC148" s="365"/>
      <c r="BD148" s="365"/>
      <c r="BE148" s="365"/>
      <c r="BF148" s="365"/>
      <c r="BG148" s="365"/>
      <c r="BH148" s="365"/>
      <c r="BI148" s="365"/>
      <c r="BJ148" s="365"/>
      <c r="BK148" s="365"/>
      <c r="BL148" s="365"/>
      <c r="BM148" s="365"/>
      <c r="BN148" s="365"/>
      <c r="BO148" s="365"/>
      <c r="BP148" s="365"/>
      <c r="BQ148" s="365"/>
      <c r="BR148" s="365"/>
      <c r="BS148" s="365"/>
      <c r="BT148" s="365"/>
      <c r="BU148" s="365"/>
      <c r="BV148" s="365"/>
      <c r="BW148" s="365"/>
      <c r="BX148" s="365"/>
      <c r="BY148" s="365"/>
      <c r="BZ148" s="365"/>
      <c r="CA148" s="365"/>
      <c r="CB148" s="365"/>
      <c r="CC148" s="365"/>
      <c r="CD148" s="365"/>
      <c r="CE148" s="365"/>
      <c r="CF148" s="365"/>
      <c r="CG148" s="365"/>
    </row>
    <row r="150" spans="1:85" hidden="1" x14ac:dyDescent="0.2"/>
    <row r="151" spans="1:85" hidden="1" x14ac:dyDescent="0.2">
      <c r="V151" s="367" t="s">
        <v>173</v>
      </c>
    </row>
    <row r="152" spans="1:85" ht="10.5" hidden="1" customHeight="1" x14ac:dyDescent="0.2">
      <c r="U152" s="370"/>
      <c r="V152" s="367" t="s">
        <v>15</v>
      </c>
    </row>
    <row r="153" spans="1:85" hidden="1" x14ac:dyDescent="0.2"/>
    <row r="154" spans="1:85" s="374" customFormat="1" ht="15.75" hidden="1" x14ac:dyDescent="0.25">
      <c r="A154" s="766" t="s">
        <v>20</v>
      </c>
      <c r="B154" s="766"/>
      <c r="C154" s="766"/>
      <c r="D154" s="766"/>
      <c r="E154" s="766"/>
      <c r="F154" s="766"/>
      <c r="G154" s="766"/>
      <c r="H154" s="766"/>
      <c r="I154" s="766"/>
      <c r="J154" s="766"/>
      <c r="K154" s="766"/>
      <c r="L154" s="766"/>
      <c r="M154" s="766"/>
      <c r="N154" s="766"/>
      <c r="O154" s="766"/>
      <c r="P154" s="766"/>
      <c r="Q154" s="766"/>
      <c r="R154" s="766"/>
      <c r="S154" s="766"/>
      <c r="T154" s="766"/>
      <c r="U154" s="766"/>
      <c r="V154" s="766"/>
      <c r="W154" s="496"/>
      <c r="X154" s="372"/>
      <c r="Y154" s="371"/>
      <c r="Z154" s="371"/>
      <c r="AA154" s="371"/>
      <c r="AB154" s="371"/>
      <c r="AC154" s="371"/>
      <c r="AD154" s="373"/>
      <c r="AE154" s="373"/>
      <c r="AF154" s="373"/>
      <c r="AG154" s="373"/>
      <c r="AH154" s="373"/>
      <c r="AI154" s="373"/>
      <c r="AJ154" s="373"/>
      <c r="AK154" s="373"/>
      <c r="AL154" s="373"/>
      <c r="AM154" s="373"/>
      <c r="AN154" s="373"/>
      <c r="AO154" s="373"/>
      <c r="AP154" s="373"/>
      <c r="AQ154" s="373"/>
      <c r="AR154" s="373"/>
      <c r="AS154" s="373"/>
      <c r="AT154" s="373"/>
      <c r="AU154" s="373"/>
      <c r="AV154" s="373"/>
      <c r="AW154" s="373"/>
      <c r="AX154" s="373"/>
      <c r="AY154" s="373"/>
      <c r="AZ154" s="373"/>
      <c r="BA154" s="373"/>
      <c r="BB154" s="373"/>
      <c r="BC154" s="373"/>
      <c r="BD154" s="373"/>
      <c r="BE154" s="373"/>
      <c r="BF154" s="373"/>
      <c r="BG154" s="373"/>
      <c r="BH154" s="373"/>
      <c r="BI154" s="373"/>
      <c r="BJ154" s="373"/>
      <c r="BK154" s="373"/>
      <c r="BL154" s="373"/>
      <c r="BM154" s="373"/>
      <c r="BN154" s="373"/>
      <c r="BO154" s="373"/>
      <c r="BP154" s="373"/>
      <c r="BQ154" s="373"/>
      <c r="BR154" s="373"/>
      <c r="BS154" s="373"/>
      <c r="BT154" s="373"/>
      <c r="BU154" s="373"/>
      <c r="BV154" s="373"/>
      <c r="BW154" s="373"/>
      <c r="BX154" s="373"/>
      <c r="BY154" s="373"/>
      <c r="BZ154" s="373"/>
      <c r="CA154" s="373"/>
      <c r="CB154" s="373"/>
      <c r="CC154" s="373"/>
      <c r="CD154" s="373"/>
      <c r="CE154" s="373"/>
      <c r="CF154" s="373"/>
      <c r="CG154" s="373"/>
    </row>
    <row r="155" spans="1:85" s="373" customFormat="1" ht="15.75" hidden="1" x14ac:dyDescent="0.25">
      <c r="M155" s="375" t="s">
        <v>21</v>
      </c>
      <c r="N155" s="767" t="s">
        <v>16</v>
      </c>
      <c r="O155" s="767"/>
      <c r="P155" s="767"/>
      <c r="Q155" s="767"/>
      <c r="R155" s="767"/>
      <c r="S155" s="767"/>
      <c r="T155" s="767"/>
      <c r="V155" s="374"/>
      <c r="W155" s="496"/>
      <c r="X155" s="372"/>
      <c r="Y155" s="371"/>
      <c r="Z155" s="371"/>
      <c r="AA155" s="371"/>
      <c r="AB155" s="371"/>
      <c r="AC155" s="371"/>
    </row>
    <row r="156" spans="1:85" s="376" customFormat="1" ht="15" hidden="1" x14ac:dyDescent="0.2">
      <c r="N156" s="768" t="s">
        <v>13</v>
      </c>
      <c r="O156" s="768"/>
      <c r="P156" s="768"/>
      <c r="Q156" s="768"/>
      <c r="R156" s="768"/>
      <c r="S156" s="768"/>
      <c r="T156" s="768"/>
      <c r="V156" s="377"/>
      <c r="W156" s="497"/>
      <c r="X156" s="379"/>
      <c r="Y156" s="378"/>
      <c r="Z156" s="378"/>
      <c r="AA156" s="378"/>
      <c r="AB156" s="378"/>
      <c r="AC156" s="378"/>
    </row>
    <row r="157" spans="1:85" s="380" customFormat="1" ht="24" hidden="1" customHeight="1" x14ac:dyDescent="0.2">
      <c r="A157" s="769" t="s">
        <v>562</v>
      </c>
      <c r="B157" s="769"/>
      <c r="C157" s="769"/>
      <c r="D157" s="769"/>
      <c r="E157" s="769"/>
      <c r="F157" s="769"/>
      <c r="G157" s="769"/>
      <c r="H157" s="769"/>
      <c r="I157" s="769"/>
      <c r="J157" s="769"/>
      <c r="K157" s="769"/>
      <c r="L157" s="769"/>
      <c r="M157" s="769"/>
      <c r="N157" s="769"/>
      <c r="O157" s="769"/>
      <c r="P157" s="769"/>
      <c r="Q157" s="769"/>
      <c r="R157" s="769"/>
      <c r="S157" s="769"/>
      <c r="T157" s="769"/>
      <c r="U157" s="769"/>
      <c r="V157" s="769"/>
      <c r="W157" s="497"/>
      <c r="X157" s="379"/>
      <c r="Y157" s="378"/>
      <c r="Z157" s="378"/>
      <c r="AA157" s="378"/>
      <c r="AB157" s="378"/>
      <c r="AC157" s="378"/>
    </row>
    <row r="158" spans="1:85" s="381" customFormat="1" ht="12.75" hidden="1" customHeight="1" x14ac:dyDescent="0.2">
      <c r="A158" s="770" t="s">
        <v>3</v>
      </c>
      <c r="B158" s="771" t="s">
        <v>22</v>
      </c>
      <c r="C158" s="772" t="s">
        <v>23</v>
      </c>
      <c r="D158" s="772"/>
      <c r="E158" s="772"/>
      <c r="F158" s="772"/>
      <c r="G158" s="772"/>
      <c r="H158" s="772"/>
      <c r="I158" s="772"/>
      <c r="J158" s="772"/>
      <c r="K158" s="772"/>
      <c r="L158" s="772"/>
      <c r="M158" s="772"/>
      <c r="N158" s="772"/>
      <c r="O158" s="772"/>
      <c r="P158" s="764" t="s">
        <v>24</v>
      </c>
      <c r="Q158" s="764" t="s">
        <v>25</v>
      </c>
      <c r="R158" s="764" t="s">
        <v>26</v>
      </c>
      <c r="S158" s="764" t="s">
        <v>27</v>
      </c>
      <c r="T158" s="764" t="s">
        <v>28</v>
      </c>
      <c r="U158" s="764" t="s">
        <v>29</v>
      </c>
      <c r="V158" s="764" t="s">
        <v>30</v>
      </c>
      <c r="W158" s="398"/>
      <c r="X158" s="369"/>
      <c r="Y158" s="368"/>
      <c r="Z158" s="368"/>
      <c r="AA158" s="368"/>
      <c r="AB158" s="368"/>
      <c r="AC158" s="368"/>
      <c r="AD158" s="365"/>
      <c r="AE158" s="365"/>
      <c r="AF158" s="365"/>
      <c r="AG158" s="365"/>
      <c r="AH158" s="365"/>
      <c r="AI158" s="365"/>
      <c r="AJ158" s="365"/>
      <c r="AK158" s="365"/>
      <c r="AL158" s="365"/>
      <c r="AM158" s="365"/>
      <c r="AN158" s="365"/>
      <c r="AO158" s="365"/>
      <c r="AP158" s="365"/>
      <c r="AQ158" s="365"/>
      <c r="AR158" s="365"/>
      <c r="AS158" s="365"/>
      <c r="AT158" s="365"/>
      <c r="AU158" s="365"/>
      <c r="AV158" s="365"/>
      <c r="AW158" s="365"/>
      <c r="AX158" s="365"/>
      <c r="AY158" s="365"/>
      <c r="AZ158" s="365"/>
      <c r="BA158" s="365"/>
      <c r="BB158" s="365"/>
      <c r="BC158" s="365"/>
      <c r="BD158" s="365"/>
      <c r="BE158" s="365"/>
      <c r="BF158" s="365"/>
      <c r="BG158" s="365"/>
      <c r="BH158" s="365"/>
      <c r="BI158" s="365"/>
      <c r="BJ158" s="365"/>
      <c r="BK158" s="365"/>
      <c r="BL158" s="365"/>
      <c r="BM158" s="365"/>
      <c r="BN158" s="365"/>
      <c r="BO158" s="365"/>
      <c r="BP158" s="365"/>
      <c r="BQ158" s="365"/>
      <c r="BR158" s="365"/>
      <c r="BS158" s="365"/>
      <c r="BT158" s="365"/>
      <c r="BU158" s="365"/>
      <c r="BV158" s="365"/>
      <c r="BW158" s="365"/>
      <c r="BX158" s="365"/>
      <c r="BY158" s="365"/>
      <c r="BZ158" s="365"/>
      <c r="CA158" s="365"/>
      <c r="CB158" s="365"/>
      <c r="CC158" s="365"/>
      <c r="CD158" s="365"/>
      <c r="CE158" s="365"/>
      <c r="CF158" s="365"/>
      <c r="CG158" s="365"/>
    </row>
    <row r="159" spans="1:85" ht="12.75" hidden="1" customHeight="1" x14ac:dyDescent="0.2">
      <c r="A159" s="770"/>
      <c r="B159" s="771"/>
      <c r="C159" s="772" t="s">
        <v>31</v>
      </c>
      <c r="D159" s="772"/>
      <c r="E159" s="772"/>
      <c r="F159" s="772"/>
      <c r="G159" s="772"/>
      <c r="H159" s="772"/>
      <c r="I159" s="772"/>
      <c r="J159" s="772"/>
      <c r="K159" s="772"/>
      <c r="L159" s="772"/>
      <c r="M159" s="772"/>
      <c r="N159" s="773" t="s">
        <v>32</v>
      </c>
      <c r="O159" s="773"/>
      <c r="P159" s="764"/>
      <c r="Q159" s="764"/>
      <c r="R159" s="764"/>
      <c r="S159" s="764"/>
      <c r="T159" s="764"/>
      <c r="U159" s="764"/>
      <c r="V159" s="764"/>
    </row>
    <row r="160" spans="1:85" ht="12.75" hidden="1" customHeight="1" x14ac:dyDescent="0.2">
      <c r="A160" s="770"/>
      <c r="B160" s="771"/>
      <c r="C160" s="772" t="s">
        <v>33</v>
      </c>
      <c r="D160" s="772"/>
      <c r="E160" s="772"/>
      <c r="F160" s="772"/>
      <c r="G160" s="772"/>
      <c r="H160" s="772"/>
      <c r="I160" s="772"/>
      <c r="J160" s="772"/>
      <c r="K160" s="772"/>
      <c r="L160" s="772"/>
      <c r="M160" s="773" t="s">
        <v>34</v>
      </c>
      <c r="N160" s="773"/>
      <c r="O160" s="773"/>
      <c r="P160" s="764"/>
      <c r="Q160" s="764"/>
      <c r="R160" s="764"/>
      <c r="S160" s="764"/>
      <c r="T160" s="764"/>
      <c r="U160" s="764"/>
      <c r="V160" s="764"/>
    </row>
    <row r="161" spans="1:85" ht="25.5" hidden="1" customHeight="1" x14ac:dyDescent="0.2">
      <c r="A161" s="770"/>
      <c r="B161" s="771"/>
      <c r="C161" s="772" t="s">
        <v>35</v>
      </c>
      <c r="D161" s="772"/>
      <c r="E161" s="772"/>
      <c r="F161" s="772" t="s">
        <v>36</v>
      </c>
      <c r="G161" s="772"/>
      <c r="H161" s="772"/>
      <c r="I161" s="773" t="s">
        <v>37</v>
      </c>
      <c r="J161" s="773"/>
      <c r="K161" s="773" t="s">
        <v>38</v>
      </c>
      <c r="L161" s="773"/>
      <c r="M161" s="773"/>
      <c r="N161" s="764" t="s">
        <v>39</v>
      </c>
      <c r="O161" s="764" t="s">
        <v>40</v>
      </c>
      <c r="P161" s="764"/>
      <c r="Q161" s="764"/>
      <c r="R161" s="764"/>
      <c r="S161" s="764"/>
      <c r="T161" s="764"/>
      <c r="U161" s="764"/>
      <c r="V161" s="764"/>
    </row>
    <row r="162" spans="1:85" s="385" customFormat="1" ht="101.25" hidden="1" customHeight="1" x14ac:dyDescent="0.2">
      <c r="A162" s="770"/>
      <c r="B162" s="771"/>
      <c r="C162" s="382" t="s">
        <v>41</v>
      </c>
      <c r="D162" s="383" t="s">
        <v>42</v>
      </c>
      <c r="E162" s="382" t="s">
        <v>43</v>
      </c>
      <c r="F162" s="382" t="s">
        <v>44</v>
      </c>
      <c r="G162" s="383" t="s">
        <v>45</v>
      </c>
      <c r="H162" s="382" t="s">
        <v>46</v>
      </c>
      <c r="I162" s="383" t="s">
        <v>47</v>
      </c>
      <c r="J162" s="383" t="s">
        <v>48</v>
      </c>
      <c r="K162" s="383" t="s">
        <v>49</v>
      </c>
      <c r="L162" s="383" t="s">
        <v>50</v>
      </c>
      <c r="M162" s="773"/>
      <c r="N162" s="764"/>
      <c r="O162" s="764"/>
      <c r="P162" s="764"/>
      <c r="Q162" s="764"/>
      <c r="R162" s="764"/>
      <c r="S162" s="764"/>
      <c r="T162" s="764"/>
      <c r="U162" s="764"/>
      <c r="V162" s="764"/>
      <c r="W162" s="398"/>
      <c r="X162" s="369"/>
      <c r="Y162" s="368"/>
      <c r="Z162" s="368"/>
      <c r="AA162" s="368"/>
      <c r="AB162" s="368"/>
      <c r="AC162" s="368"/>
      <c r="AD162" s="365"/>
      <c r="AE162" s="365"/>
      <c r="AF162" s="365"/>
      <c r="AG162" s="365"/>
      <c r="AH162" s="365"/>
      <c r="AI162" s="365"/>
      <c r="AJ162" s="365"/>
      <c r="AK162" s="365"/>
      <c r="AL162" s="365"/>
      <c r="AM162" s="365"/>
      <c r="AN162" s="365"/>
      <c r="AO162" s="365"/>
      <c r="AP162" s="365"/>
      <c r="AQ162" s="365"/>
      <c r="AR162" s="365"/>
      <c r="AS162" s="365"/>
      <c r="AT162" s="365"/>
      <c r="AU162" s="365"/>
      <c r="AV162" s="365"/>
      <c r="AW162" s="365"/>
      <c r="AX162" s="365"/>
      <c r="AY162" s="365"/>
      <c r="AZ162" s="365"/>
      <c r="BA162" s="365"/>
      <c r="BB162" s="365"/>
      <c r="BC162" s="365"/>
      <c r="BD162" s="365"/>
      <c r="BE162" s="365"/>
      <c r="BF162" s="365"/>
      <c r="BG162" s="365"/>
      <c r="BH162" s="365"/>
      <c r="BI162" s="365"/>
      <c r="BJ162" s="365"/>
      <c r="BK162" s="365"/>
      <c r="BL162" s="365"/>
      <c r="BM162" s="365"/>
      <c r="BN162" s="365"/>
      <c r="BO162" s="365"/>
      <c r="BP162" s="365"/>
      <c r="BQ162" s="365"/>
      <c r="BR162" s="365"/>
      <c r="BS162" s="365"/>
      <c r="BT162" s="365"/>
      <c r="BU162" s="365"/>
      <c r="BV162" s="365"/>
      <c r="BW162" s="365"/>
      <c r="BX162" s="365"/>
      <c r="BY162" s="365"/>
      <c r="BZ162" s="365"/>
      <c r="CA162" s="365"/>
      <c r="CB162" s="365"/>
      <c r="CC162" s="365"/>
      <c r="CD162" s="365"/>
      <c r="CE162" s="365"/>
      <c r="CF162" s="365"/>
      <c r="CG162" s="365"/>
    </row>
    <row r="163" spans="1:85" s="389" customFormat="1" hidden="1" x14ac:dyDescent="0.2">
      <c r="A163" s="386" t="s">
        <v>4</v>
      </c>
      <c r="B163" s="386" t="s">
        <v>5</v>
      </c>
      <c r="C163" s="386" t="s">
        <v>6</v>
      </c>
      <c r="D163" s="386" t="s">
        <v>7</v>
      </c>
      <c r="E163" s="386" t="s">
        <v>51</v>
      </c>
      <c r="F163" s="386" t="s">
        <v>52</v>
      </c>
      <c r="G163" s="386" t="s">
        <v>53</v>
      </c>
      <c r="H163" s="386" t="s">
        <v>54</v>
      </c>
      <c r="I163" s="386" t="s">
        <v>55</v>
      </c>
      <c r="J163" s="386" t="s">
        <v>56</v>
      </c>
      <c r="K163" s="386" t="s">
        <v>57</v>
      </c>
      <c r="L163" s="386" t="s">
        <v>58</v>
      </c>
      <c r="M163" s="386" t="s">
        <v>59</v>
      </c>
      <c r="N163" s="386" t="s">
        <v>60</v>
      </c>
      <c r="O163" s="386" t="s">
        <v>61</v>
      </c>
      <c r="P163" s="387" t="s">
        <v>62</v>
      </c>
      <c r="Q163" s="386" t="s">
        <v>63</v>
      </c>
      <c r="R163" s="386" t="s">
        <v>64</v>
      </c>
      <c r="S163" s="386" t="s">
        <v>65</v>
      </c>
      <c r="T163" s="387" t="s">
        <v>66</v>
      </c>
      <c r="U163" s="386" t="s">
        <v>67</v>
      </c>
      <c r="V163" s="386" t="s">
        <v>68</v>
      </c>
      <c r="W163" s="398"/>
      <c r="X163" s="369"/>
      <c r="Y163" s="368"/>
      <c r="Z163" s="368"/>
      <c r="AA163" s="368"/>
      <c r="AB163" s="368"/>
      <c r="AC163" s="368"/>
      <c r="AD163" s="365"/>
      <c r="AE163" s="365"/>
      <c r="AF163" s="365"/>
      <c r="AG163" s="365"/>
      <c r="AH163" s="365"/>
      <c r="AI163" s="365"/>
      <c r="AJ163" s="365"/>
      <c r="AK163" s="365"/>
      <c r="AL163" s="365"/>
      <c r="AM163" s="365"/>
      <c r="AN163" s="365"/>
      <c r="AO163" s="365"/>
      <c r="AP163" s="365"/>
      <c r="AQ163" s="365"/>
      <c r="AR163" s="365"/>
      <c r="AS163" s="365"/>
      <c r="AT163" s="365"/>
      <c r="AU163" s="365"/>
      <c r="AV163" s="365"/>
      <c r="AW163" s="365"/>
      <c r="AX163" s="365"/>
      <c r="AY163" s="365"/>
      <c r="AZ163" s="365"/>
      <c r="BA163" s="365"/>
      <c r="BB163" s="365"/>
      <c r="BC163" s="365"/>
      <c r="BD163" s="365"/>
      <c r="BE163" s="365"/>
      <c r="BF163" s="365"/>
      <c r="BG163" s="365"/>
      <c r="BH163" s="365"/>
      <c r="BI163" s="365"/>
      <c r="BJ163" s="365"/>
      <c r="BK163" s="365"/>
      <c r="BL163" s="365"/>
      <c r="BM163" s="365"/>
      <c r="BN163" s="365"/>
      <c r="BO163" s="365"/>
      <c r="BP163" s="365"/>
      <c r="BQ163" s="365"/>
      <c r="BR163" s="365"/>
      <c r="BS163" s="365"/>
      <c r="BT163" s="365"/>
      <c r="BU163" s="365"/>
      <c r="BV163" s="365"/>
      <c r="BW163" s="365"/>
      <c r="BX163" s="365"/>
      <c r="BY163" s="365"/>
      <c r="BZ163" s="365"/>
      <c r="CA163" s="365"/>
      <c r="CB163" s="365"/>
      <c r="CC163" s="365"/>
      <c r="CD163" s="365"/>
      <c r="CE163" s="365"/>
      <c r="CF163" s="365"/>
      <c r="CG163" s="365"/>
    </row>
    <row r="164" spans="1:85" s="389" customFormat="1" ht="22.5" hidden="1" customHeight="1" x14ac:dyDescent="0.2">
      <c r="A164" s="387" t="s">
        <v>4</v>
      </c>
      <c r="B164" s="390">
        <v>45108</v>
      </c>
      <c r="C164" s="402"/>
      <c r="D164" s="402"/>
      <c r="E164" s="402"/>
      <c r="F164" s="402"/>
      <c r="G164" s="402"/>
      <c r="H164" s="402"/>
      <c r="I164" s="402"/>
      <c r="J164" s="402"/>
      <c r="K164" s="402"/>
      <c r="L164" s="402"/>
      <c r="M164" s="404" t="s">
        <v>4</v>
      </c>
      <c r="N164" s="405"/>
      <c r="O164" s="404"/>
      <c r="P164" s="418"/>
      <c r="Q164" s="419"/>
      <c r="R164" s="402"/>
      <c r="S164" s="443"/>
      <c r="T164" s="444"/>
      <c r="U164" s="405"/>
      <c r="V164" s="404"/>
      <c r="W164" s="498"/>
      <c r="X164" s="369"/>
      <c r="Y164" s="368"/>
      <c r="Z164" s="368"/>
      <c r="AA164" s="368"/>
      <c r="AB164" s="368"/>
      <c r="AC164" s="368"/>
      <c r="AD164" s="365"/>
      <c r="AE164" s="365"/>
      <c r="AF164" s="365"/>
      <c r="AG164" s="365"/>
      <c r="AH164" s="365"/>
      <c r="AI164" s="365"/>
      <c r="AJ164" s="365"/>
      <c r="AK164" s="365"/>
      <c r="AL164" s="365"/>
      <c r="AM164" s="365"/>
      <c r="AN164" s="365"/>
      <c r="AO164" s="365"/>
      <c r="AP164" s="365"/>
      <c r="AQ164" s="365"/>
      <c r="AR164" s="365"/>
      <c r="AS164" s="365"/>
      <c r="AT164" s="365"/>
      <c r="AU164" s="365"/>
      <c r="AV164" s="365"/>
      <c r="AW164" s="365"/>
      <c r="AX164" s="365"/>
      <c r="AY164" s="365"/>
      <c r="AZ164" s="365"/>
      <c r="BA164" s="365"/>
      <c r="BB164" s="365"/>
      <c r="BC164" s="365"/>
      <c r="BD164" s="365"/>
      <c r="BE164" s="365"/>
      <c r="BF164" s="365"/>
      <c r="BG164" s="365"/>
      <c r="BH164" s="365"/>
      <c r="BI164" s="365"/>
      <c r="BJ164" s="365"/>
      <c r="BK164" s="365"/>
      <c r="BL164" s="365"/>
      <c r="BM164" s="365"/>
      <c r="BN164" s="365"/>
      <c r="BO164" s="365"/>
      <c r="BP164" s="365"/>
      <c r="BQ164" s="365"/>
      <c r="BR164" s="365"/>
      <c r="BS164" s="365"/>
      <c r="BT164" s="365"/>
      <c r="BU164" s="365"/>
      <c r="BV164" s="365"/>
      <c r="BW164" s="365"/>
      <c r="BX164" s="365"/>
      <c r="BY164" s="365"/>
      <c r="BZ164" s="365"/>
      <c r="CA164" s="365"/>
      <c r="CB164" s="365"/>
      <c r="CC164" s="365"/>
      <c r="CD164" s="365"/>
      <c r="CE164" s="365"/>
      <c r="CF164" s="365"/>
      <c r="CG164" s="365"/>
    </row>
    <row r="165" spans="1:85" s="399" customFormat="1" ht="20.25" hidden="1" customHeight="1" x14ac:dyDescent="0.2">
      <c r="A165" s="387" t="s">
        <v>5</v>
      </c>
      <c r="B165" s="390">
        <v>45108</v>
      </c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404" t="s">
        <v>4</v>
      </c>
      <c r="N165" s="392"/>
      <c r="O165" s="392"/>
      <c r="P165" s="454"/>
      <c r="Q165" s="419"/>
      <c r="R165" s="455"/>
      <c r="S165" s="456"/>
      <c r="T165" s="457"/>
      <c r="U165" s="408"/>
      <c r="V165" s="458"/>
      <c r="W165" s="398"/>
      <c r="X165" s="363"/>
      <c r="Y165" s="398"/>
      <c r="Z165" s="398"/>
      <c r="AA165" s="398"/>
      <c r="AB165" s="398"/>
      <c r="AC165" s="398"/>
    </row>
    <row r="166" spans="1:85" s="399" customFormat="1" ht="25.5" hidden="1" customHeight="1" x14ac:dyDescent="0.2">
      <c r="A166" s="387" t="s">
        <v>6</v>
      </c>
      <c r="B166" s="390">
        <v>45108</v>
      </c>
      <c r="C166" s="395"/>
      <c r="D166" s="395"/>
      <c r="E166" s="395"/>
      <c r="F166" s="395"/>
      <c r="G166" s="395"/>
      <c r="H166" s="395"/>
      <c r="I166" s="395"/>
      <c r="J166" s="395"/>
      <c r="K166" s="395"/>
      <c r="L166" s="395"/>
      <c r="M166" s="450" t="s">
        <v>4</v>
      </c>
      <c r="N166" s="413"/>
      <c r="O166" s="413"/>
      <c r="P166" s="459"/>
      <c r="Q166" s="419"/>
      <c r="R166" s="460"/>
      <c r="S166" s="456"/>
      <c r="T166" s="461"/>
      <c r="U166" s="452"/>
      <c r="V166" s="458"/>
      <c r="W166" s="398"/>
      <c r="X166" s="363"/>
      <c r="Y166" s="398"/>
      <c r="Z166" s="398"/>
      <c r="AA166" s="398"/>
      <c r="AB166" s="398"/>
      <c r="AC166" s="398"/>
    </row>
    <row r="167" spans="1:85" hidden="1" x14ac:dyDescent="0.2">
      <c r="P167" s="365"/>
      <c r="T167" s="365"/>
    </row>
    <row r="168" spans="1:85" hidden="1" x14ac:dyDescent="0.2">
      <c r="P168" s="365"/>
      <c r="T168" s="365"/>
    </row>
    <row r="169" spans="1:85" hidden="1" x14ac:dyDescent="0.2">
      <c r="P169" s="365"/>
      <c r="T169" s="365"/>
      <c r="V169" s="367" t="s">
        <v>173</v>
      </c>
    </row>
    <row r="170" spans="1:85" ht="10.5" hidden="1" customHeight="1" x14ac:dyDescent="0.2">
      <c r="U170" s="370"/>
      <c r="V170" s="367" t="s">
        <v>15</v>
      </c>
    </row>
    <row r="171" spans="1:85" hidden="1" x14ac:dyDescent="0.2"/>
    <row r="172" spans="1:85" s="374" customFormat="1" ht="15.75" hidden="1" x14ac:dyDescent="0.25">
      <c r="A172" s="766" t="s">
        <v>20</v>
      </c>
      <c r="B172" s="766"/>
      <c r="C172" s="766"/>
      <c r="D172" s="766"/>
      <c r="E172" s="766"/>
      <c r="F172" s="766"/>
      <c r="G172" s="766"/>
      <c r="H172" s="766"/>
      <c r="I172" s="766"/>
      <c r="J172" s="766"/>
      <c r="K172" s="766"/>
      <c r="L172" s="766"/>
      <c r="M172" s="766"/>
      <c r="N172" s="766"/>
      <c r="O172" s="766"/>
      <c r="P172" s="766"/>
      <c r="Q172" s="766"/>
      <c r="R172" s="766"/>
      <c r="S172" s="766"/>
      <c r="T172" s="766"/>
      <c r="U172" s="766"/>
      <c r="V172" s="766"/>
      <c r="W172" s="496"/>
      <c r="X172" s="372"/>
      <c r="Y172" s="371"/>
      <c r="Z172" s="371"/>
      <c r="AA172" s="371"/>
      <c r="AB172" s="371"/>
      <c r="AC172" s="371"/>
      <c r="AD172" s="373"/>
      <c r="AE172" s="373"/>
      <c r="AF172" s="373"/>
      <c r="AG172" s="373"/>
      <c r="AH172" s="373"/>
      <c r="AI172" s="373"/>
      <c r="AJ172" s="373"/>
      <c r="AK172" s="373"/>
      <c r="AL172" s="373"/>
      <c r="AM172" s="373"/>
      <c r="AN172" s="373"/>
      <c r="AO172" s="373"/>
      <c r="AP172" s="373"/>
      <c r="AQ172" s="373"/>
      <c r="AR172" s="373"/>
      <c r="AS172" s="373"/>
      <c r="AT172" s="373"/>
      <c r="AU172" s="373"/>
      <c r="AV172" s="373"/>
      <c r="AW172" s="373"/>
      <c r="AX172" s="373"/>
      <c r="AY172" s="373"/>
      <c r="AZ172" s="373"/>
      <c r="BA172" s="373"/>
      <c r="BB172" s="373"/>
      <c r="BC172" s="373"/>
      <c r="BD172" s="373"/>
      <c r="BE172" s="373"/>
      <c r="BF172" s="373"/>
      <c r="BG172" s="373"/>
      <c r="BH172" s="373"/>
      <c r="BI172" s="373"/>
      <c r="BJ172" s="373"/>
      <c r="BK172" s="373"/>
      <c r="BL172" s="373"/>
      <c r="BM172" s="373"/>
      <c r="BN172" s="373"/>
      <c r="BO172" s="373"/>
      <c r="BP172" s="373"/>
      <c r="BQ172" s="373"/>
      <c r="BR172" s="373"/>
      <c r="BS172" s="373"/>
      <c r="BT172" s="373"/>
      <c r="BU172" s="373"/>
      <c r="BV172" s="373"/>
      <c r="BW172" s="373"/>
      <c r="BX172" s="373"/>
      <c r="BY172" s="373"/>
      <c r="BZ172" s="373"/>
      <c r="CA172" s="373"/>
      <c r="CB172" s="373"/>
      <c r="CC172" s="373"/>
      <c r="CD172" s="373"/>
      <c r="CE172" s="373"/>
      <c r="CF172" s="373"/>
      <c r="CG172" s="373"/>
    </row>
    <row r="173" spans="1:85" s="373" customFormat="1" ht="15.75" hidden="1" x14ac:dyDescent="0.25">
      <c r="M173" s="375" t="s">
        <v>21</v>
      </c>
      <c r="N173" s="767" t="s">
        <v>16</v>
      </c>
      <c r="O173" s="767"/>
      <c r="P173" s="767"/>
      <c r="Q173" s="767"/>
      <c r="R173" s="767"/>
      <c r="S173" s="767"/>
      <c r="T173" s="767"/>
      <c r="V173" s="374"/>
      <c r="W173" s="496"/>
      <c r="X173" s="372"/>
      <c r="Y173" s="371"/>
      <c r="Z173" s="371"/>
      <c r="AA173" s="371"/>
      <c r="AB173" s="371"/>
      <c r="AC173" s="371"/>
    </row>
    <row r="174" spans="1:85" s="376" customFormat="1" ht="15" hidden="1" x14ac:dyDescent="0.2">
      <c r="N174" s="768" t="s">
        <v>13</v>
      </c>
      <c r="O174" s="768"/>
      <c r="P174" s="768"/>
      <c r="Q174" s="768"/>
      <c r="R174" s="768"/>
      <c r="S174" s="768"/>
      <c r="T174" s="768"/>
      <c r="V174" s="377"/>
      <c r="W174" s="497"/>
      <c r="X174" s="379"/>
      <c r="Y174" s="378"/>
      <c r="Z174" s="378"/>
      <c r="AA174" s="378"/>
      <c r="AB174" s="378"/>
      <c r="AC174" s="378"/>
    </row>
    <row r="175" spans="1:85" s="380" customFormat="1" ht="18" hidden="1" customHeight="1" x14ac:dyDescent="0.2">
      <c r="A175" s="769" t="s">
        <v>563</v>
      </c>
      <c r="B175" s="769"/>
      <c r="C175" s="769"/>
      <c r="D175" s="769"/>
      <c r="E175" s="769"/>
      <c r="F175" s="769"/>
      <c r="G175" s="769"/>
      <c r="H175" s="769"/>
      <c r="I175" s="769"/>
      <c r="J175" s="769"/>
      <c r="K175" s="769"/>
      <c r="L175" s="769"/>
      <c r="M175" s="769"/>
      <c r="N175" s="769"/>
      <c r="O175" s="769"/>
      <c r="P175" s="769"/>
      <c r="Q175" s="769"/>
      <c r="R175" s="769"/>
      <c r="S175" s="769"/>
      <c r="T175" s="769"/>
      <c r="U175" s="769"/>
      <c r="V175" s="769"/>
      <c r="W175" s="497"/>
      <c r="X175" s="379"/>
      <c r="Y175" s="378"/>
      <c r="Z175" s="378"/>
      <c r="AA175" s="378"/>
      <c r="AB175" s="378"/>
      <c r="AC175" s="378"/>
    </row>
    <row r="176" spans="1:85" s="381" customFormat="1" ht="12.75" hidden="1" customHeight="1" x14ac:dyDescent="0.2">
      <c r="A176" s="770" t="s">
        <v>3</v>
      </c>
      <c r="B176" s="771" t="s">
        <v>22</v>
      </c>
      <c r="C176" s="772" t="s">
        <v>23</v>
      </c>
      <c r="D176" s="772"/>
      <c r="E176" s="772"/>
      <c r="F176" s="772"/>
      <c r="G176" s="772"/>
      <c r="H176" s="772"/>
      <c r="I176" s="772"/>
      <c r="J176" s="772"/>
      <c r="K176" s="772"/>
      <c r="L176" s="772"/>
      <c r="M176" s="772"/>
      <c r="N176" s="772"/>
      <c r="O176" s="772"/>
      <c r="P176" s="764" t="s">
        <v>24</v>
      </c>
      <c r="Q176" s="764" t="s">
        <v>25</v>
      </c>
      <c r="R176" s="764" t="s">
        <v>26</v>
      </c>
      <c r="S176" s="764" t="s">
        <v>27</v>
      </c>
      <c r="T176" s="764" t="s">
        <v>28</v>
      </c>
      <c r="U176" s="764" t="s">
        <v>29</v>
      </c>
      <c r="V176" s="764" t="s">
        <v>30</v>
      </c>
      <c r="W176" s="398"/>
      <c r="X176" s="369"/>
      <c r="Z176" s="368"/>
      <c r="AA176" s="368"/>
      <c r="AB176" s="368"/>
      <c r="AC176" s="368"/>
      <c r="AD176" s="365"/>
      <c r="AE176" s="365"/>
      <c r="AF176" s="365"/>
      <c r="AG176" s="365"/>
      <c r="AH176" s="365"/>
      <c r="AI176" s="365"/>
      <c r="AJ176" s="365"/>
      <c r="AK176" s="365"/>
      <c r="AL176" s="365"/>
      <c r="AM176" s="365"/>
      <c r="AN176" s="365"/>
      <c r="AO176" s="365"/>
      <c r="AP176" s="365"/>
      <c r="AQ176" s="365"/>
      <c r="AR176" s="365"/>
      <c r="AS176" s="365"/>
      <c r="AT176" s="365"/>
      <c r="AU176" s="365"/>
      <c r="AV176" s="365"/>
      <c r="AW176" s="365"/>
      <c r="AX176" s="365"/>
      <c r="AY176" s="365"/>
      <c r="AZ176" s="365"/>
      <c r="BA176" s="365"/>
      <c r="BB176" s="365"/>
      <c r="BC176" s="365"/>
      <c r="BD176" s="365"/>
      <c r="BE176" s="365"/>
      <c r="BF176" s="365"/>
      <c r="BG176" s="365"/>
      <c r="BH176" s="365"/>
      <c r="BI176" s="365"/>
      <c r="BJ176" s="365"/>
      <c r="BK176" s="365"/>
      <c r="BL176" s="365"/>
      <c r="BM176" s="365"/>
      <c r="BN176" s="365"/>
      <c r="BO176" s="365"/>
      <c r="BP176" s="365"/>
      <c r="BQ176" s="365"/>
      <c r="BR176" s="365"/>
      <c r="BS176" s="365"/>
      <c r="BT176" s="365"/>
      <c r="BU176" s="365"/>
      <c r="BV176" s="365"/>
      <c r="BW176" s="365"/>
      <c r="BX176" s="365"/>
      <c r="BY176" s="365"/>
      <c r="BZ176" s="365"/>
      <c r="CA176" s="365"/>
      <c r="CB176" s="365"/>
      <c r="CC176" s="365"/>
      <c r="CD176" s="365"/>
      <c r="CE176" s="365"/>
      <c r="CF176" s="365"/>
      <c r="CG176" s="365"/>
    </row>
    <row r="177" spans="1:85" ht="12.75" hidden="1" customHeight="1" x14ac:dyDescent="0.2">
      <c r="A177" s="770"/>
      <c r="B177" s="771"/>
      <c r="C177" s="772" t="s">
        <v>31</v>
      </c>
      <c r="D177" s="772"/>
      <c r="E177" s="772"/>
      <c r="F177" s="772"/>
      <c r="G177" s="772"/>
      <c r="H177" s="772"/>
      <c r="I177" s="772"/>
      <c r="J177" s="772"/>
      <c r="K177" s="772"/>
      <c r="L177" s="772"/>
      <c r="M177" s="772"/>
      <c r="N177" s="773" t="s">
        <v>32</v>
      </c>
      <c r="O177" s="773"/>
      <c r="P177" s="764"/>
      <c r="Q177" s="764"/>
      <c r="R177" s="764"/>
      <c r="S177" s="764"/>
      <c r="T177" s="764"/>
      <c r="U177" s="764"/>
      <c r="V177" s="764"/>
    </row>
    <row r="178" spans="1:85" ht="12.75" hidden="1" customHeight="1" x14ac:dyDescent="0.2">
      <c r="A178" s="770"/>
      <c r="B178" s="771"/>
      <c r="C178" s="772" t="s">
        <v>33</v>
      </c>
      <c r="D178" s="772"/>
      <c r="E178" s="772"/>
      <c r="F178" s="772"/>
      <c r="G178" s="772"/>
      <c r="H178" s="772"/>
      <c r="I178" s="772"/>
      <c r="J178" s="772"/>
      <c r="K178" s="772"/>
      <c r="L178" s="772"/>
      <c r="M178" s="773" t="s">
        <v>34</v>
      </c>
      <c r="N178" s="773"/>
      <c r="O178" s="773"/>
      <c r="P178" s="764"/>
      <c r="Q178" s="764"/>
      <c r="R178" s="764"/>
      <c r="S178" s="764"/>
      <c r="T178" s="764"/>
      <c r="U178" s="764"/>
      <c r="V178" s="764"/>
    </row>
    <row r="179" spans="1:85" ht="25.5" hidden="1" customHeight="1" x14ac:dyDescent="0.2">
      <c r="A179" s="770"/>
      <c r="B179" s="771"/>
      <c r="C179" s="772" t="s">
        <v>35</v>
      </c>
      <c r="D179" s="772"/>
      <c r="E179" s="772"/>
      <c r="F179" s="772" t="s">
        <v>36</v>
      </c>
      <c r="G179" s="772"/>
      <c r="H179" s="772"/>
      <c r="I179" s="773" t="s">
        <v>37</v>
      </c>
      <c r="J179" s="773"/>
      <c r="K179" s="773" t="s">
        <v>38</v>
      </c>
      <c r="L179" s="773"/>
      <c r="M179" s="773"/>
      <c r="N179" s="764" t="s">
        <v>39</v>
      </c>
      <c r="O179" s="764" t="s">
        <v>40</v>
      </c>
      <c r="P179" s="764"/>
      <c r="Q179" s="764"/>
      <c r="R179" s="764"/>
      <c r="S179" s="764"/>
      <c r="T179" s="764"/>
      <c r="U179" s="764"/>
      <c r="V179" s="764"/>
    </row>
    <row r="180" spans="1:85" s="385" customFormat="1" ht="101.25" hidden="1" customHeight="1" x14ac:dyDescent="0.2">
      <c r="A180" s="770"/>
      <c r="B180" s="771"/>
      <c r="C180" s="382" t="s">
        <v>41</v>
      </c>
      <c r="D180" s="383" t="s">
        <v>42</v>
      </c>
      <c r="E180" s="382" t="s">
        <v>43</v>
      </c>
      <c r="F180" s="382" t="s">
        <v>44</v>
      </c>
      <c r="G180" s="383" t="s">
        <v>45</v>
      </c>
      <c r="H180" s="382" t="s">
        <v>46</v>
      </c>
      <c r="I180" s="383" t="s">
        <v>47</v>
      </c>
      <c r="J180" s="383" t="s">
        <v>48</v>
      </c>
      <c r="K180" s="383" t="s">
        <v>49</v>
      </c>
      <c r="L180" s="383" t="s">
        <v>50</v>
      </c>
      <c r="M180" s="773"/>
      <c r="N180" s="764"/>
      <c r="O180" s="764"/>
      <c r="P180" s="764"/>
      <c r="Q180" s="764"/>
      <c r="R180" s="764"/>
      <c r="S180" s="764"/>
      <c r="T180" s="764"/>
      <c r="U180" s="764"/>
      <c r="V180" s="764"/>
      <c r="W180" s="398"/>
      <c r="X180" s="369"/>
      <c r="Z180" s="368"/>
      <c r="AA180" s="368"/>
      <c r="AB180" s="368"/>
      <c r="AC180" s="368"/>
      <c r="AD180" s="365"/>
      <c r="AE180" s="365"/>
      <c r="AF180" s="365"/>
      <c r="AG180" s="365"/>
      <c r="AH180" s="365"/>
      <c r="AI180" s="365"/>
      <c r="AJ180" s="365"/>
      <c r="AK180" s="365"/>
      <c r="AL180" s="365"/>
      <c r="AM180" s="365"/>
      <c r="AN180" s="365"/>
      <c r="AO180" s="365"/>
      <c r="AP180" s="365"/>
      <c r="AQ180" s="365"/>
      <c r="AR180" s="365"/>
      <c r="AS180" s="365"/>
      <c r="AT180" s="365"/>
      <c r="AU180" s="365"/>
      <c r="AV180" s="365"/>
      <c r="AW180" s="365"/>
      <c r="AX180" s="365"/>
      <c r="AY180" s="365"/>
      <c r="AZ180" s="365"/>
      <c r="BA180" s="365"/>
      <c r="BB180" s="365"/>
      <c r="BC180" s="365"/>
      <c r="BD180" s="365"/>
      <c r="BE180" s="365"/>
      <c r="BF180" s="365"/>
      <c r="BG180" s="365"/>
      <c r="BH180" s="365"/>
      <c r="BI180" s="365"/>
      <c r="BJ180" s="365"/>
      <c r="BK180" s="365"/>
      <c r="BL180" s="365"/>
      <c r="BM180" s="365"/>
      <c r="BN180" s="365"/>
      <c r="BO180" s="365"/>
      <c r="BP180" s="365"/>
      <c r="BQ180" s="365"/>
      <c r="BR180" s="365"/>
      <c r="BS180" s="365"/>
      <c r="BT180" s="365"/>
      <c r="BU180" s="365"/>
      <c r="BV180" s="365"/>
      <c r="BW180" s="365"/>
      <c r="BX180" s="365"/>
      <c r="BY180" s="365"/>
      <c r="BZ180" s="365"/>
      <c r="CA180" s="365"/>
      <c r="CB180" s="365"/>
      <c r="CC180" s="365"/>
      <c r="CD180" s="365"/>
      <c r="CE180" s="365"/>
      <c r="CF180" s="365"/>
      <c r="CG180" s="365"/>
    </row>
    <row r="181" spans="1:85" s="389" customFormat="1" hidden="1" x14ac:dyDescent="0.2">
      <c r="A181" s="386" t="s">
        <v>4</v>
      </c>
      <c r="B181" s="386" t="s">
        <v>5</v>
      </c>
      <c r="C181" s="386" t="s">
        <v>6</v>
      </c>
      <c r="D181" s="386" t="s">
        <v>7</v>
      </c>
      <c r="E181" s="386" t="s">
        <v>51</v>
      </c>
      <c r="F181" s="386" t="s">
        <v>52</v>
      </c>
      <c r="G181" s="386" t="s">
        <v>53</v>
      </c>
      <c r="H181" s="386" t="s">
        <v>54</v>
      </c>
      <c r="I181" s="386" t="s">
        <v>55</v>
      </c>
      <c r="J181" s="386" t="s">
        <v>56</v>
      </c>
      <c r="K181" s="386" t="s">
        <v>57</v>
      </c>
      <c r="L181" s="386" t="s">
        <v>58</v>
      </c>
      <c r="M181" s="386" t="s">
        <v>59</v>
      </c>
      <c r="N181" s="386" t="s">
        <v>60</v>
      </c>
      <c r="O181" s="386" t="s">
        <v>61</v>
      </c>
      <c r="P181" s="387" t="s">
        <v>62</v>
      </c>
      <c r="Q181" s="386" t="s">
        <v>63</v>
      </c>
      <c r="R181" s="386" t="s">
        <v>64</v>
      </c>
      <c r="S181" s="386" t="s">
        <v>65</v>
      </c>
      <c r="T181" s="387" t="s">
        <v>66</v>
      </c>
      <c r="U181" s="386" t="s">
        <v>67</v>
      </c>
      <c r="V181" s="386" t="s">
        <v>68</v>
      </c>
      <c r="W181" s="398"/>
      <c r="X181" s="369"/>
      <c r="Z181" s="368"/>
      <c r="AA181" s="368"/>
      <c r="AB181" s="368"/>
      <c r="AC181" s="368"/>
      <c r="AD181" s="365"/>
      <c r="AE181" s="365"/>
      <c r="AF181" s="365"/>
      <c r="AG181" s="365"/>
      <c r="AH181" s="365"/>
      <c r="AI181" s="365"/>
      <c r="AJ181" s="365"/>
      <c r="AK181" s="365"/>
      <c r="AL181" s="365"/>
      <c r="AM181" s="365"/>
      <c r="AN181" s="365"/>
      <c r="AO181" s="365"/>
      <c r="AP181" s="365"/>
      <c r="AQ181" s="365"/>
      <c r="AR181" s="365"/>
      <c r="AS181" s="365"/>
      <c r="AT181" s="365"/>
      <c r="AU181" s="365"/>
      <c r="AV181" s="365"/>
      <c r="AW181" s="365"/>
      <c r="AX181" s="365"/>
      <c r="AY181" s="365"/>
      <c r="AZ181" s="365"/>
      <c r="BA181" s="365"/>
      <c r="BB181" s="365"/>
      <c r="BC181" s="365"/>
      <c r="BD181" s="365"/>
      <c r="BE181" s="365"/>
      <c r="BF181" s="365"/>
      <c r="BG181" s="365"/>
      <c r="BH181" s="365"/>
      <c r="BI181" s="365"/>
      <c r="BJ181" s="365"/>
      <c r="BK181" s="365"/>
      <c r="BL181" s="365"/>
      <c r="BM181" s="365"/>
      <c r="BN181" s="365"/>
      <c r="BO181" s="365"/>
      <c r="BP181" s="365"/>
      <c r="BQ181" s="365"/>
      <c r="BR181" s="365"/>
      <c r="BS181" s="365"/>
      <c r="BT181" s="365"/>
      <c r="BU181" s="365"/>
      <c r="BV181" s="365"/>
      <c r="BW181" s="365"/>
      <c r="BX181" s="365"/>
      <c r="BY181" s="365"/>
      <c r="BZ181" s="365"/>
      <c r="CA181" s="365"/>
      <c r="CB181" s="365"/>
      <c r="CC181" s="365"/>
      <c r="CD181" s="365"/>
      <c r="CE181" s="365"/>
      <c r="CF181" s="365"/>
      <c r="CG181" s="365"/>
    </row>
    <row r="182" spans="1:85" s="389" customFormat="1" ht="24" hidden="1" customHeight="1" x14ac:dyDescent="0.2">
      <c r="A182" s="427" t="s">
        <v>4</v>
      </c>
      <c r="B182" s="390">
        <v>45139</v>
      </c>
      <c r="C182" s="402"/>
      <c r="D182" s="402"/>
      <c r="E182" s="402"/>
      <c r="F182" s="402"/>
      <c r="G182" s="402"/>
      <c r="H182" s="402"/>
      <c r="I182" s="402"/>
      <c r="J182" s="402"/>
      <c r="K182" s="402"/>
      <c r="L182" s="402"/>
      <c r="M182" s="404" t="s">
        <v>4</v>
      </c>
      <c r="N182" s="405"/>
      <c r="O182" s="462"/>
      <c r="P182" s="463"/>
      <c r="Q182" s="401"/>
      <c r="R182" s="464"/>
      <c r="S182" s="465"/>
      <c r="T182" s="466"/>
      <c r="U182" s="467"/>
      <c r="V182" s="462"/>
      <c r="W182" s="498"/>
      <c r="X182" s="369"/>
      <c r="Y182" s="368"/>
      <c r="Z182" s="368"/>
      <c r="AA182" s="368"/>
      <c r="AB182" s="368"/>
      <c r="AC182" s="368"/>
      <c r="AD182" s="365"/>
      <c r="AE182" s="365"/>
      <c r="AF182" s="365"/>
      <c r="AG182" s="365"/>
      <c r="AH182" s="365"/>
      <c r="AI182" s="365"/>
      <c r="AJ182" s="365"/>
      <c r="AK182" s="365"/>
      <c r="AL182" s="365"/>
      <c r="AM182" s="365"/>
      <c r="AN182" s="365"/>
      <c r="AO182" s="365"/>
      <c r="AP182" s="365"/>
      <c r="AQ182" s="365"/>
      <c r="AR182" s="365"/>
      <c r="AS182" s="365"/>
      <c r="AT182" s="365"/>
      <c r="AU182" s="365"/>
      <c r="AV182" s="365"/>
      <c r="AW182" s="365"/>
      <c r="AX182" s="365"/>
      <c r="AY182" s="365"/>
      <c r="AZ182" s="365"/>
      <c r="BA182" s="365"/>
      <c r="BB182" s="365"/>
      <c r="BC182" s="365"/>
      <c r="BD182" s="365"/>
      <c r="BE182" s="365"/>
      <c r="BF182" s="365"/>
      <c r="BG182" s="365"/>
      <c r="BH182" s="365"/>
      <c r="BI182" s="365"/>
      <c r="BJ182" s="365"/>
      <c r="BK182" s="365"/>
      <c r="BL182" s="365"/>
      <c r="BM182" s="365"/>
      <c r="BN182" s="365"/>
      <c r="BO182" s="365"/>
      <c r="BP182" s="365"/>
      <c r="BQ182" s="365"/>
      <c r="BR182" s="365"/>
      <c r="BS182" s="365"/>
      <c r="BT182" s="365"/>
      <c r="BU182" s="365"/>
      <c r="BV182" s="365"/>
      <c r="BW182" s="365"/>
      <c r="BX182" s="365"/>
      <c r="BY182" s="365"/>
      <c r="BZ182" s="365"/>
      <c r="CA182" s="365"/>
      <c r="CB182" s="365"/>
      <c r="CC182" s="365"/>
      <c r="CD182" s="365"/>
      <c r="CE182" s="365"/>
      <c r="CF182" s="365"/>
      <c r="CG182" s="365"/>
    </row>
    <row r="183" spans="1:85" s="399" customFormat="1" ht="24" hidden="1" customHeight="1" x14ac:dyDescent="0.2">
      <c r="A183" s="427" t="s">
        <v>5</v>
      </c>
      <c r="B183" s="390">
        <v>45139</v>
      </c>
      <c r="C183" s="468"/>
      <c r="D183" s="468"/>
      <c r="E183" s="468"/>
      <c r="F183" s="468"/>
      <c r="G183" s="468"/>
      <c r="H183" s="468"/>
      <c r="I183" s="468"/>
      <c r="J183" s="468"/>
      <c r="K183" s="468"/>
      <c r="L183" s="468"/>
      <c r="M183" s="402" t="s">
        <v>4</v>
      </c>
      <c r="N183" s="468"/>
      <c r="O183" s="468"/>
      <c r="P183" s="469"/>
      <c r="Q183" s="419"/>
      <c r="R183" s="422"/>
      <c r="S183" s="422"/>
      <c r="T183" s="422"/>
      <c r="U183" s="408"/>
      <c r="V183" s="423"/>
      <c r="W183" s="398"/>
      <c r="X183" s="363"/>
      <c r="Y183" s="398"/>
      <c r="Z183" s="398"/>
      <c r="AA183" s="398"/>
      <c r="AB183" s="398"/>
      <c r="AC183" s="398"/>
    </row>
    <row r="184" spans="1:85" s="399" customFormat="1" ht="24" hidden="1" customHeight="1" x14ac:dyDescent="0.2">
      <c r="A184" s="427" t="s">
        <v>6</v>
      </c>
      <c r="B184" s="390">
        <v>45139</v>
      </c>
      <c r="C184" s="468"/>
      <c r="D184" s="468"/>
      <c r="E184" s="468"/>
      <c r="F184" s="468"/>
      <c r="G184" s="468"/>
      <c r="H184" s="468"/>
      <c r="I184" s="468"/>
      <c r="J184" s="468"/>
      <c r="K184" s="468"/>
      <c r="L184" s="468"/>
      <c r="M184" s="402" t="s">
        <v>4</v>
      </c>
      <c r="N184" s="468"/>
      <c r="O184" s="468"/>
      <c r="P184" s="470"/>
      <c r="Q184" s="419"/>
      <c r="R184" s="402"/>
      <c r="S184" s="402"/>
      <c r="T184" s="402"/>
      <c r="U184" s="408"/>
      <c r="V184" s="405"/>
      <c r="W184" s="398"/>
      <c r="X184" s="363"/>
      <c r="Z184" s="398"/>
      <c r="AA184" s="398"/>
      <c r="AB184" s="398"/>
      <c r="AC184" s="398"/>
    </row>
    <row r="185" spans="1:85" hidden="1" x14ac:dyDescent="0.2"/>
    <row r="186" spans="1:85" hidden="1" x14ac:dyDescent="0.2"/>
    <row r="187" spans="1:85" hidden="1" x14ac:dyDescent="0.2">
      <c r="V187" s="367" t="s">
        <v>173</v>
      </c>
    </row>
    <row r="188" spans="1:85" ht="10.5" hidden="1" customHeight="1" x14ac:dyDescent="0.2">
      <c r="U188" s="370"/>
      <c r="V188" s="367" t="s">
        <v>15</v>
      </c>
    </row>
    <row r="189" spans="1:85" hidden="1" x14ac:dyDescent="0.2"/>
    <row r="190" spans="1:85" s="374" customFormat="1" ht="15.75" hidden="1" x14ac:dyDescent="0.25">
      <c r="A190" s="766" t="s">
        <v>20</v>
      </c>
      <c r="B190" s="766"/>
      <c r="C190" s="766"/>
      <c r="D190" s="766"/>
      <c r="E190" s="766"/>
      <c r="F190" s="766"/>
      <c r="G190" s="766"/>
      <c r="H190" s="766"/>
      <c r="I190" s="766"/>
      <c r="J190" s="766"/>
      <c r="K190" s="766"/>
      <c r="L190" s="766"/>
      <c r="M190" s="766"/>
      <c r="N190" s="766"/>
      <c r="O190" s="766"/>
      <c r="P190" s="766"/>
      <c r="Q190" s="766"/>
      <c r="R190" s="766"/>
      <c r="S190" s="766"/>
      <c r="T190" s="766"/>
      <c r="U190" s="766"/>
      <c r="V190" s="766"/>
      <c r="W190" s="496"/>
      <c r="X190" s="372"/>
      <c r="Y190" s="371"/>
      <c r="Z190" s="371"/>
      <c r="AA190" s="371"/>
      <c r="AB190" s="371"/>
      <c r="AC190" s="371"/>
      <c r="AD190" s="373"/>
      <c r="AE190" s="373"/>
      <c r="AF190" s="373"/>
      <c r="AG190" s="373"/>
      <c r="AH190" s="373"/>
      <c r="AI190" s="373"/>
      <c r="AJ190" s="373"/>
      <c r="AK190" s="373"/>
      <c r="AL190" s="373"/>
      <c r="AM190" s="373"/>
      <c r="AN190" s="373"/>
      <c r="AO190" s="373"/>
      <c r="AP190" s="373"/>
      <c r="AQ190" s="373"/>
      <c r="AR190" s="373"/>
      <c r="AS190" s="373"/>
      <c r="AT190" s="373"/>
      <c r="AU190" s="373"/>
      <c r="AV190" s="373"/>
      <c r="AW190" s="373"/>
      <c r="AX190" s="373"/>
      <c r="AY190" s="373"/>
      <c r="AZ190" s="373"/>
      <c r="BA190" s="373"/>
      <c r="BB190" s="373"/>
      <c r="BC190" s="373"/>
      <c r="BD190" s="373"/>
      <c r="BE190" s="373"/>
      <c r="BF190" s="373"/>
      <c r="BG190" s="373"/>
      <c r="BH190" s="373"/>
      <c r="BI190" s="373"/>
      <c r="BJ190" s="373"/>
      <c r="BK190" s="373"/>
      <c r="BL190" s="373"/>
      <c r="BM190" s="373"/>
      <c r="BN190" s="373"/>
      <c r="BO190" s="373"/>
      <c r="BP190" s="373"/>
      <c r="BQ190" s="373"/>
      <c r="BR190" s="373"/>
      <c r="BS190" s="373"/>
      <c r="BT190" s="373"/>
      <c r="BU190" s="373"/>
      <c r="BV190" s="373"/>
      <c r="BW190" s="373"/>
      <c r="BX190" s="373"/>
      <c r="BY190" s="373"/>
      <c r="BZ190" s="373"/>
      <c r="CA190" s="373"/>
      <c r="CB190" s="373"/>
      <c r="CC190" s="373"/>
      <c r="CD190" s="373"/>
      <c r="CE190" s="373"/>
      <c r="CF190" s="373"/>
      <c r="CG190" s="373"/>
    </row>
    <row r="191" spans="1:85" s="373" customFormat="1" ht="15.75" hidden="1" x14ac:dyDescent="0.25">
      <c r="M191" s="375" t="s">
        <v>21</v>
      </c>
      <c r="N191" s="767" t="s">
        <v>16</v>
      </c>
      <c r="O191" s="767"/>
      <c r="P191" s="767"/>
      <c r="Q191" s="767"/>
      <c r="R191" s="767"/>
      <c r="S191" s="767"/>
      <c r="T191" s="767"/>
      <c r="V191" s="374"/>
      <c r="W191" s="496"/>
      <c r="X191" s="372"/>
      <c r="Y191" s="371"/>
      <c r="Z191" s="371"/>
      <c r="AA191" s="371"/>
      <c r="AB191" s="371"/>
      <c r="AC191" s="371"/>
    </row>
    <row r="192" spans="1:85" s="376" customFormat="1" ht="15" hidden="1" x14ac:dyDescent="0.2">
      <c r="N192" s="768" t="s">
        <v>13</v>
      </c>
      <c r="O192" s="768"/>
      <c r="P192" s="768"/>
      <c r="Q192" s="768"/>
      <c r="R192" s="768"/>
      <c r="S192" s="768"/>
      <c r="T192" s="768"/>
      <c r="V192" s="377"/>
      <c r="W192" s="497"/>
      <c r="X192" s="379"/>
      <c r="Y192" s="378"/>
      <c r="Z192" s="378"/>
      <c r="AA192" s="378"/>
      <c r="AB192" s="378"/>
      <c r="AC192" s="378"/>
    </row>
    <row r="193" spans="1:85" s="380" customFormat="1" ht="18" hidden="1" customHeight="1" x14ac:dyDescent="0.2">
      <c r="A193" s="769" t="s">
        <v>564</v>
      </c>
      <c r="B193" s="769"/>
      <c r="C193" s="769"/>
      <c r="D193" s="769"/>
      <c r="E193" s="769"/>
      <c r="F193" s="769"/>
      <c r="G193" s="769"/>
      <c r="H193" s="769"/>
      <c r="I193" s="769"/>
      <c r="J193" s="769"/>
      <c r="K193" s="769"/>
      <c r="L193" s="769"/>
      <c r="M193" s="769"/>
      <c r="N193" s="769"/>
      <c r="O193" s="769"/>
      <c r="P193" s="769"/>
      <c r="Q193" s="769"/>
      <c r="R193" s="769"/>
      <c r="S193" s="769"/>
      <c r="T193" s="769"/>
      <c r="U193" s="769"/>
      <c r="V193" s="769"/>
      <c r="W193" s="497"/>
      <c r="X193" s="379"/>
      <c r="Y193" s="378"/>
      <c r="Z193" s="378"/>
      <c r="AA193" s="378"/>
      <c r="AB193" s="378"/>
      <c r="AC193" s="378"/>
    </row>
    <row r="194" spans="1:85" s="381" customFormat="1" ht="12.75" hidden="1" customHeight="1" x14ac:dyDescent="0.2">
      <c r="A194" s="770" t="s">
        <v>3</v>
      </c>
      <c r="B194" s="771" t="s">
        <v>22</v>
      </c>
      <c r="C194" s="772" t="s">
        <v>23</v>
      </c>
      <c r="D194" s="772"/>
      <c r="E194" s="772"/>
      <c r="F194" s="772"/>
      <c r="G194" s="772"/>
      <c r="H194" s="772"/>
      <c r="I194" s="772"/>
      <c r="J194" s="772"/>
      <c r="K194" s="772"/>
      <c r="L194" s="772"/>
      <c r="M194" s="772"/>
      <c r="N194" s="772"/>
      <c r="O194" s="772"/>
      <c r="P194" s="764" t="s">
        <v>24</v>
      </c>
      <c r="Q194" s="764" t="s">
        <v>25</v>
      </c>
      <c r="R194" s="764" t="s">
        <v>26</v>
      </c>
      <c r="S194" s="764" t="s">
        <v>27</v>
      </c>
      <c r="T194" s="764" t="s">
        <v>28</v>
      </c>
      <c r="U194" s="764" t="s">
        <v>29</v>
      </c>
      <c r="V194" s="764" t="s">
        <v>30</v>
      </c>
      <c r="W194" s="398"/>
      <c r="X194" s="369"/>
      <c r="Y194" s="368"/>
      <c r="Z194" s="368"/>
      <c r="AA194" s="368"/>
      <c r="AB194" s="368"/>
      <c r="AC194" s="368"/>
      <c r="AD194" s="365"/>
      <c r="AE194" s="365"/>
      <c r="AF194" s="365"/>
      <c r="AG194" s="365"/>
      <c r="AH194" s="365"/>
      <c r="AI194" s="365"/>
      <c r="AJ194" s="365"/>
      <c r="AK194" s="365"/>
      <c r="AL194" s="365"/>
      <c r="AM194" s="365"/>
      <c r="AN194" s="365"/>
      <c r="AO194" s="365"/>
      <c r="AP194" s="365"/>
      <c r="AQ194" s="365"/>
      <c r="AR194" s="365"/>
      <c r="AS194" s="365"/>
      <c r="AT194" s="365"/>
      <c r="AU194" s="365"/>
      <c r="AV194" s="365"/>
      <c r="AW194" s="365"/>
      <c r="AX194" s="365"/>
      <c r="AY194" s="365"/>
      <c r="AZ194" s="365"/>
      <c r="BA194" s="365"/>
      <c r="BB194" s="365"/>
      <c r="BC194" s="365"/>
      <c r="BD194" s="365"/>
      <c r="BE194" s="365"/>
      <c r="BF194" s="365"/>
      <c r="BG194" s="365"/>
      <c r="BH194" s="365"/>
      <c r="BI194" s="365"/>
      <c r="BJ194" s="365"/>
      <c r="BK194" s="365"/>
      <c r="BL194" s="365"/>
      <c r="BM194" s="365"/>
      <c r="BN194" s="365"/>
      <c r="BO194" s="365"/>
      <c r="BP194" s="365"/>
      <c r="BQ194" s="365"/>
      <c r="BR194" s="365"/>
      <c r="BS194" s="365"/>
      <c r="BT194" s="365"/>
      <c r="BU194" s="365"/>
      <c r="BV194" s="365"/>
      <c r="BW194" s="365"/>
      <c r="BX194" s="365"/>
      <c r="BY194" s="365"/>
      <c r="BZ194" s="365"/>
      <c r="CA194" s="365"/>
      <c r="CB194" s="365"/>
      <c r="CC194" s="365"/>
      <c r="CD194" s="365"/>
      <c r="CE194" s="365"/>
      <c r="CF194" s="365"/>
      <c r="CG194" s="365"/>
    </row>
    <row r="195" spans="1:85" ht="12.75" hidden="1" customHeight="1" x14ac:dyDescent="0.2">
      <c r="A195" s="770"/>
      <c r="B195" s="771"/>
      <c r="C195" s="772" t="s">
        <v>31</v>
      </c>
      <c r="D195" s="772"/>
      <c r="E195" s="772"/>
      <c r="F195" s="772"/>
      <c r="G195" s="772"/>
      <c r="H195" s="772"/>
      <c r="I195" s="772"/>
      <c r="J195" s="772"/>
      <c r="K195" s="772"/>
      <c r="L195" s="772"/>
      <c r="M195" s="772"/>
      <c r="N195" s="773" t="s">
        <v>32</v>
      </c>
      <c r="O195" s="773"/>
      <c r="P195" s="764"/>
      <c r="Q195" s="764"/>
      <c r="R195" s="764"/>
      <c r="S195" s="764"/>
      <c r="T195" s="764"/>
      <c r="U195" s="764"/>
      <c r="V195" s="764"/>
    </row>
    <row r="196" spans="1:85" ht="12.75" hidden="1" customHeight="1" x14ac:dyDescent="0.2">
      <c r="A196" s="770"/>
      <c r="B196" s="771"/>
      <c r="C196" s="772" t="s">
        <v>33</v>
      </c>
      <c r="D196" s="772"/>
      <c r="E196" s="772"/>
      <c r="F196" s="772"/>
      <c r="G196" s="772"/>
      <c r="H196" s="772"/>
      <c r="I196" s="772"/>
      <c r="J196" s="772"/>
      <c r="K196" s="772"/>
      <c r="L196" s="772"/>
      <c r="M196" s="773" t="s">
        <v>34</v>
      </c>
      <c r="N196" s="773"/>
      <c r="O196" s="773"/>
      <c r="P196" s="764"/>
      <c r="Q196" s="764"/>
      <c r="R196" s="764"/>
      <c r="S196" s="764"/>
      <c r="T196" s="764"/>
      <c r="U196" s="764"/>
      <c r="V196" s="764"/>
    </row>
    <row r="197" spans="1:85" ht="25.5" hidden="1" customHeight="1" x14ac:dyDescent="0.2">
      <c r="A197" s="770"/>
      <c r="B197" s="771"/>
      <c r="C197" s="772" t="s">
        <v>35</v>
      </c>
      <c r="D197" s="772"/>
      <c r="E197" s="772"/>
      <c r="F197" s="772" t="s">
        <v>36</v>
      </c>
      <c r="G197" s="772"/>
      <c r="H197" s="772"/>
      <c r="I197" s="773" t="s">
        <v>37</v>
      </c>
      <c r="J197" s="773"/>
      <c r="K197" s="773" t="s">
        <v>38</v>
      </c>
      <c r="L197" s="773"/>
      <c r="M197" s="773"/>
      <c r="N197" s="764" t="s">
        <v>39</v>
      </c>
      <c r="O197" s="764" t="s">
        <v>40</v>
      </c>
      <c r="P197" s="764"/>
      <c r="Q197" s="764"/>
      <c r="R197" s="764"/>
      <c r="S197" s="764"/>
      <c r="T197" s="764"/>
      <c r="U197" s="764"/>
      <c r="V197" s="764"/>
    </row>
    <row r="198" spans="1:85" s="385" customFormat="1" ht="84" hidden="1" customHeight="1" x14ac:dyDescent="0.2">
      <c r="A198" s="770"/>
      <c r="B198" s="771"/>
      <c r="C198" s="382" t="s">
        <v>41</v>
      </c>
      <c r="D198" s="383" t="s">
        <v>42</v>
      </c>
      <c r="E198" s="382" t="s">
        <v>43</v>
      </c>
      <c r="F198" s="382" t="s">
        <v>44</v>
      </c>
      <c r="G198" s="383" t="s">
        <v>45</v>
      </c>
      <c r="H198" s="382" t="s">
        <v>46</v>
      </c>
      <c r="I198" s="383" t="s">
        <v>47</v>
      </c>
      <c r="J198" s="383" t="s">
        <v>48</v>
      </c>
      <c r="K198" s="383" t="s">
        <v>49</v>
      </c>
      <c r="L198" s="383" t="s">
        <v>50</v>
      </c>
      <c r="M198" s="773"/>
      <c r="N198" s="764"/>
      <c r="O198" s="764"/>
      <c r="P198" s="764"/>
      <c r="Q198" s="764"/>
      <c r="R198" s="764"/>
      <c r="S198" s="764"/>
      <c r="T198" s="764"/>
      <c r="U198" s="764"/>
      <c r="V198" s="764"/>
      <c r="W198" s="398"/>
      <c r="X198" s="369"/>
      <c r="Y198" s="368"/>
      <c r="Z198" s="368"/>
      <c r="AA198" s="368"/>
      <c r="AB198" s="368"/>
      <c r="AC198" s="368"/>
      <c r="AD198" s="365"/>
      <c r="AE198" s="365"/>
      <c r="AF198" s="365"/>
      <c r="AG198" s="365"/>
      <c r="AH198" s="365"/>
      <c r="AI198" s="365"/>
      <c r="AJ198" s="365"/>
      <c r="AK198" s="365"/>
      <c r="AL198" s="365"/>
      <c r="AM198" s="365"/>
      <c r="AN198" s="365"/>
      <c r="AO198" s="365"/>
      <c r="AP198" s="365"/>
      <c r="AQ198" s="365"/>
      <c r="AR198" s="365"/>
      <c r="AS198" s="365"/>
      <c r="AT198" s="365"/>
      <c r="AU198" s="365"/>
      <c r="AV198" s="365"/>
      <c r="AW198" s="365"/>
      <c r="AX198" s="365"/>
      <c r="AY198" s="365"/>
      <c r="AZ198" s="365"/>
      <c r="BA198" s="365"/>
      <c r="BB198" s="365"/>
      <c r="BC198" s="365"/>
      <c r="BD198" s="365"/>
      <c r="BE198" s="365"/>
      <c r="BF198" s="365"/>
      <c r="BG198" s="365"/>
      <c r="BH198" s="365"/>
      <c r="BI198" s="365"/>
      <c r="BJ198" s="365"/>
      <c r="BK198" s="365"/>
      <c r="BL198" s="365"/>
      <c r="BM198" s="365"/>
      <c r="BN198" s="365"/>
      <c r="BO198" s="365"/>
      <c r="BP198" s="365"/>
      <c r="BQ198" s="365"/>
      <c r="BR198" s="365"/>
      <c r="BS198" s="365"/>
      <c r="BT198" s="365"/>
      <c r="BU198" s="365"/>
      <c r="BV198" s="365"/>
      <c r="BW198" s="365"/>
      <c r="BX198" s="365"/>
      <c r="BY198" s="365"/>
      <c r="BZ198" s="365"/>
      <c r="CA198" s="365"/>
      <c r="CB198" s="365"/>
      <c r="CC198" s="365"/>
      <c r="CD198" s="365"/>
      <c r="CE198" s="365"/>
      <c r="CF198" s="365"/>
      <c r="CG198" s="365"/>
    </row>
    <row r="199" spans="1:85" s="389" customFormat="1" hidden="1" x14ac:dyDescent="0.2">
      <c r="A199" s="439" t="s">
        <v>4</v>
      </c>
      <c r="B199" s="439" t="s">
        <v>5</v>
      </c>
      <c r="C199" s="439" t="s">
        <v>6</v>
      </c>
      <c r="D199" s="439" t="s">
        <v>7</v>
      </c>
      <c r="E199" s="439" t="s">
        <v>51</v>
      </c>
      <c r="F199" s="439" t="s">
        <v>52</v>
      </c>
      <c r="G199" s="439" t="s">
        <v>53</v>
      </c>
      <c r="H199" s="439" t="s">
        <v>54</v>
      </c>
      <c r="I199" s="439" t="s">
        <v>55</v>
      </c>
      <c r="J199" s="439" t="s">
        <v>56</v>
      </c>
      <c r="K199" s="439" t="s">
        <v>57</v>
      </c>
      <c r="L199" s="439" t="s">
        <v>58</v>
      </c>
      <c r="M199" s="439" t="s">
        <v>59</v>
      </c>
      <c r="N199" s="439" t="s">
        <v>60</v>
      </c>
      <c r="O199" s="439" t="s">
        <v>61</v>
      </c>
      <c r="P199" s="421" t="s">
        <v>62</v>
      </c>
      <c r="Q199" s="439" t="s">
        <v>63</v>
      </c>
      <c r="R199" s="439" t="s">
        <v>64</v>
      </c>
      <c r="S199" s="439" t="s">
        <v>65</v>
      </c>
      <c r="T199" s="421" t="s">
        <v>66</v>
      </c>
      <c r="U199" s="439" t="s">
        <v>67</v>
      </c>
      <c r="V199" s="439" t="s">
        <v>68</v>
      </c>
      <c r="W199" s="398"/>
      <c r="X199" s="369"/>
      <c r="Y199" s="368"/>
      <c r="Z199" s="368"/>
      <c r="AA199" s="368"/>
      <c r="AB199" s="368"/>
      <c r="AC199" s="368"/>
      <c r="AD199" s="365"/>
      <c r="AE199" s="365"/>
      <c r="AF199" s="365"/>
      <c r="AG199" s="365"/>
      <c r="AH199" s="365"/>
      <c r="AI199" s="365"/>
      <c r="AJ199" s="365"/>
      <c r="AK199" s="365"/>
      <c r="AL199" s="365"/>
      <c r="AM199" s="365"/>
      <c r="AN199" s="365"/>
      <c r="AO199" s="365"/>
      <c r="AP199" s="365"/>
      <c r="AQ199" s="365"/>
      <c r="AR199" s="365"/>
      <c r="AS199" s="365"/>
      <c r="AT199" s="365"/>
      <c r="AU199" s="365"/>
      <c r="AV199" s="365"/>
      <c r="AW199" s="365"/>
      <c r="AX199" s="365"/>
      <c r="AY199" s="365"/>
      <c r="AZ199" s="365"/>
      <c r="BA199" s="365"/>
      <c r="BB199" s="365"/>
      <c r="BC199" s="365"/>
      <c r="BD199" s="365"/>
      <c r="BE199" s="365"/>
      <c r="BF199" s="365"/>
      <c r="BG199" s="365"/>
      <c r="BH199" s="365"/>
      <c r="BI199" s="365"/>
      <c r="BJ199" s="365"/>
      <c r="BK199" s="365"/>
      <c r="BL199" s="365"/>
      <c r="BM199" s="365"/>
      <c r="BN199" s="365"/>
      <c r="BO199" s="365"/>
      <c r="BP199" s="365"/>
      <c r="BQ199" s="365"/>
      <c r="BR199" s="365"/>
      <c r="BS199" s="365"/>
      <c r="BT199" s="365"/>
      <c r="BU199" s="365"/>
      <c r="BV199" s="365"/>
      <c r="BW199" s="365"/>
      <c r="BX199" s="365"/>
      <c r="BY199" s="365"/>
      <c r="BZ199" s="365"/>
      <c r="CA199" s="365"/>
      <c r="CB199" s="365"/>
      <c r="CC199" s="365"/>
      <c r="CD199" s="365"/>
      <c r="CE199" s="365"/>
      <c r="CF199" s="365"/>
      <c r="CG199" s="365"/>
    </row>
    <row r="200" spans="1:85" s="389" customFormat="1" ht="22.5" hidden="1" customHeight="1" x14ac:dyDescent="0.2">
      <c r="A200" s="427" t="s">
        <v>4</v>
      </c>
      <c r="B200" s="417">
        <v>45170</v>
      </c>
      <c r="C200" s="402"/>
      <c r="D200" s="402"/>
      <c r="E200" s="402"/>
      <c r="F200" s="402"/>
      <c r="G200" s="402"/>
      <c r="H200" s="402"/>
      <c r="I200" s="402"/>
      <c r="J200" s="402"/>
      <c r="K200" s="402"/>
      <c r="L200" s="402"/>
      <c r="M200" s="404" t="s">
        <v>4</v>
      </c>
      <c r="N200" s="405"/>
      <c r="O200" s="404"/>
      <c r="P200" s="469"/>
      <c r="Q200" s="419"/>
      <c r="R200" s="402"/>
      <c r="S200" s="443"/>
      <c r="T200" s="471"/>
      <c r="U200" s="405"/>
      <c r="V200" s="404"/>
      <c r="W200" s="498"/>
      <c r="X200" s="369"/>
      <c r="Y200" s="368"/>
      <c r="Z200" s="368"/>
      <c r="AA200" s="368"/>
      <c r="AB200" s="368"/>
      <c r="AC200" s="368"/>
      <c r="AD200" s="365"/>
      <c r="AE200" s="365"/>
      <c r="AF200" s="365"/>
      <c r="AG200" s="365"/>
      <c r="AH200" s="365"/>
      <c r="AI200" s="365"/>
      <c r="AJ200" s="365"/>
      <c r="AK200" s="365"/>
      <c r="AL200" s="365"/>
      <c r="AM200" s="365"/>
      <c r="AN200" s="365"/>
      <c r="AO200" s="365"/>
      <c r="AP200" s="365"/>
      <c r="AQ200" s="365"/>
      <c r="AR200" s="365"/>
      <c r="AS200" s="365"/>
      <c r="AT200" s="365"/>
      <c r="AU200" s="365"/>
      <c r="AV200" s="365"/>
      <c r="AW200" s="365"/>
      <c r="AX200" s="365"/>
      <c r="AY200" s="365"/>
      <c r="AZ200" s="365"/>
      <c r="BA200" s="365"/>
      <c r="BB200" s="365"/>
      <c r="BC200" s="365"/>
      <c r="BD200" s="365"/>
      <c r="BE200" s="365"/>
      <c r="BF200" s="365"/>
      <c r="BG200" s="365"/>
      <c r="BH200" s="365"/>
      <c r="BI200" s="365"/>
      <c r="BJ200" s="365"/>
      <c r="BK200" s="365"/>
      <c r="BL200" s="365"/>
      <c r="BM200" s="365"/>
      <c r="BN200" s="365"/>
      <c r="BO200" s="365"/>
      <c r="BP200" s="365"/>
      <c r="BQ200" s="365"/>
      <c r="BR200" s="365"/>
      <c r="BS200" s="365"/>
      <c r="BT200" s="365"/>
      <c r="BU200" s="365"/>
      <c r="BV200" s="365"/>
      <c r="BW200" s="365"/>
      <c r="BX200" s="365"/>
      <c r="BY200" s="365"/>
      <c r="BZ200" s="365"/>
      <c r="CA200" s="365"/>
      <c r="CB200" s="365"/>
      <c r="CC200" s="365"/>
      <c r="CD200" s="365"/>
      <c r="CE200" s="365"/>
      <c r="CF200" s="365"/>
      <c r="CG200" s="365"/>
    </row>
    <row r="201" spans="1:85" s="389" customFormat="1" ht="26.25" hidden="1" customHeight="1" x14ac:dyDescent="0.2">
      <c r="A201" s="427" t="s">
        <v>5</v>
      </c>
      <c r="B201" s="417">
        <v>45170</v>
      </c>
      <c r="C201" s="402"/>
      <c r="D201" s="402"/>
      <c r="E201" s="402"/>
      <c r="F201" s="402"/>
      <c r="G201" s="402"/>
      <c r="H201" s="402"/>
      <c r="I201" s="402"/>
      <c r="J201" s="402"/>
      <c r="K201" s="402"/>
      <c r="L201" s="402"/>
      <c r="M201" s="404" t="s">
        <v>4</v>
      </c>
      <c r="N201" s="405"/>
      <c r="O201" s="404"/>
      <c r="P201" s="469"/>
      <c r="Q201" s="419"/>
      <c r="R201" s="402"/>
      <c r="S201" s="402"/>
      <c r="T201" s="420"/>
      <c r="U201" s="408"/>
      <c r="V201" s="405"/>
      <c r="W201" s="765"/>
      <c r="X201" s="765"/>
      <c r="Y201" s="765"/>
      <c r="Z201" s="368"/>
      <c r="AA201" s="368"/>
      <c r="AB201" s="368"/>
      <c r="AC201" s="368"/>
      <c r="AD201" s="365"/>
      <c r="AE201" s="365"/>
      <c r="AF201" s="365"/>
      <c r="AG201" s="365"/>
      <c r="AH201" s="365"/>
      <c r="AI201" s="365"/>
      <c r="AJ201" s="365"/>
      <c r="AK201" s="365"/>
      <c r="AL201" s="365"/>
      <c r="AM201" s="365"/>
      <c r="AN201" s="365"/>
      <c r="AO201" s="365"/>
      <c r="AP201" s="365"/>
      <c r="AQ201" s="365"/>
      <c r="AR201" s="365"/>
      <c r="AS201" s="365"/>
      <c r="AT201" s="365"/>
      <c r="AU201" s="365"/>
      <c r="AV201" s="365"/>
      <c r="AW201" s="365"/>
      <c r="AX201" s="365"/>
      <c r="AY201" s="365"/>
      <c r="AZ201" s="365"/>
      <c r="BA201" s="365"/>
      <c r="BB201" s="365"/>
      <c r="BC201" s="365"/>
      <c r="BD201" s="365"/>
      <c r="BE201" s="365"/>
      <c r="BF201" s="365"/>
      <c r="BG201" s="365"/>
      <c r="BH201" s="365"/>
      <c r="BI201" s="365"/>
      <c r="BJ201" s="365"/>
      <c r="BK201" s="365"/>
      <c r="BL201" s="365"/>
      <c r="BM201" s="365"/>
      <c r="BN201" s="365"/>
      <c r="BO201" s="365"/>
      <c r="BP201" s="365"/>
      <c r="BQ201" s="365"/>
      <c r="BR201" s="365"/>
      <c r="BS201" s="365"/>
      <c r="BT201" s="365"/>
      <c r="BU201" s="365"/>
      <c r="BV201" s="365"/>
      <c r="BW201" s="365"/>
      <c r="BX201" s="365"/>
      <c r="BY201" s="365"/>
      <c r="BZ201" s="365"/>
      <c r="CA201" s="365"/>
      <c r="CB201" s="365"/>
      <c r="CC201" s="365"/>
      <c r="CD201" s="365"/>
      <c r="CE201" s="365"/>
      <c r="CF201" s="365"/>
      <c r="CG201" s="365"/>
    </row>
    <row r="202" spans="1:85" ht="19.5" hidden="1" customHeight="1" x14ac:dyDescent="0.2">
      <c r="A202" s="427" t="s">
        <v>6</v>
      </c>
      <c r="B202" s="417">
        <v>45170</v>
      </c>
      <c r="C202" s="402"/>
      <c r="D202" s="402"/>
      <c r="E202" s="402"/>
      <c r="F202" s="402"/>
      <c r="G202" s="402"/>
      <c r="H202" s="402"/>
      <c r="I202" s="402"/>
      <c r="J202" s="402"/>
      <c r="K202" s="402"/>
      <c r="L202" s="402"/>
      <c r="M202" s="404" t="s">
        <v>4</v>
      </c>
      <c r="N202" s="405"/>
      <c r="O202" s="404"/>
      <c r="P202" s="469"/>
      <c r="Q202" s="419"/>
      <c r="R202" s="402"/>
      <c r="S202" s="402"/>
      <c r="T202" s="420"/>
      <c r="U202" s="408"/>
      <c r="V202" s="405"/>
    </row>
    <row r="203" spans="1:85" ht="22.5" hidden="1" customHeight="1" x14ac:dyDescent="0.2">
      <c r="A203" s="428"/>
      <c r="B203" s="428"/>
      <c r="C203" s="366"/>
      <c r="D203" s="366"/>
      <c r="E203" s="366"/>
      <c r="F203" s="366"/>
      <c r="G203" s="366"/>
      <c r="H203" s="366"/>
      <c r="I203" s="366"/>
      <c r="J203" s="366"/>
      <c r="K203" s="366"/>
      <c r="L203" s="366"/>
      <c r="M203" s="438"/>
      <c r="N203" s="429"/>
      <c r="O203" s="438"/>
      <c r="P203" s="472"/>
      <c r="Q203" s="431"/>
      <c r="R203" s="366"/>
      <c r="S203" s="366"/>
      <c r="U203" s="432"/>
      <c r="V203" s="429"/>
    </row>
    <row r="204" spans="1:85" hidden="1" x14ac:dyDescent="0.2">
      <c r="Q204" s="431"/>
      <c r="R204" s="366"/>
      <c r="U204" s="432"/>
      <c r="V204" s="429"/>
    </row>
    <row r="205" spans="1:85" hidden="1" x14ac:dyDescent="0.2">
      <c r="V205" s="367" t="s">
        <v>173</v>
      </c>
    </row>
    <row r="206" spans="1:85" ht="10.5" hidden="1" customHeight="1" x14ac:dyDescent="0.2">
      <c r="U206" s="370"/>
      <c r="V206" s="367" t="s">
        <v>15</v>
      </c>
    </row>
    <row r="207" spans="1:85" hidden="1" x14ac:dyDescent="0.2"/>
    <row r="208" spans="1:85" s="374" customFormat="1" ht="15.75" hidden="1" x14ac:dyDescent="0.25">
      <c r="A208" s="766" t="s">
        <v>20</v>
      </c>
      <c r="B208" s="766"/>
      <c r="C208" s="766"/>
      <c r="D208" s="766"/>
      <c r="E208" s="766"/>
      <c r="F208" s="766"/>
      <c r="G208" s="766"/>
      <c r="H208" s="766"/>
      <c r="I208" s="766"/>
      <c r="J208" s="766"/>
      <c r="K208" s="766"/>
      <c r="L208" s="766"/>
      <c r="M208" s="766"/>
      <c r="N208" s="766"/>
      <c r="O208" s="766"/>
      <c r="P208" s="766"/>
      <c r="Q208" s="766"/>
      <c r="R208" s="766"/>
      <c r="S208" s="766"/>
      <c r="T208" s="766"/>
      <c r="U208" s="766"/>
      <c r="V208" s="766"/>
      <c r="W208" s="496"/>
      <c r="X208" s="372"/>
      <c r="Y208" s="371"/>
      <c r="Z208" s="371"/>
      <c r="AA208" s="371"/>
      <c r="AB208" s="371"/>
      <c r="AC208" s="371"/>
      <c r="AD208" s="373"/>
      <c r="AE208" s="373"/>
      <c r="AF208" s="373"/>
      <c r="AG208" s="373"/>
      <c r="AH208" s="373"/>
      <c r="AI208" s="373"/>
      <c r="AJ208" s="373"/>
      <c r="AK208" s="373"/>
      <c r="AL208" s="373"/>
      <c r="AM208" s="373"/>
      <c r="AN208" s="373"/>
      <c r="AO208" s="373"/>
      <c r="AP208" s="373"/>
      <c r="AQ208" s="373"/>
      <c r="AR208" s="373"/>
      <c r="AS208" s="373"/>
      <c r="AT208" s="373"/>
      <c r="AU208" s="373"/>
      <c r="AV208" s="373"/>
      <c r="AW208" s="373"/>
      <c r="AX208" s="373"/>
      <c r="AY208" s="373"/>
      <c r="AZ208" s="373"/>
      <c r="BA208" s="373"/>
      <c r="BB208" s="373"/>
      <c r="BC208" s="373"/>
      <c r="BD208" s="373"/>
      <c r="BE208" s="373"/>
      <c r="BF208" s="373"/>
      <c r="BG208" s="373"/>
      <c r="BH208" s="373"/>
      <c r="BI208" s="373"/>
      <c r="BJ208" s="373"/>
      <c r="BK208" s="373"/>
      <c r="BL208" s="373"/>
      <c r="BM208" s="373"/>
      <c r="BN208" s="373"/>
      <c r="BO208" s="373"/>
      <c r="BP208" s="373"/>
      <c r="BQ208" s="373"/>
      <c r="BR208" s="373"/>
      <c r="BS208" s="373"/>
      <c r="BT208" s="373"/>
      <c r="BU208" s="373"/>
      <c r="BV208" s="373"/>
      <c r="BW208" s="373"/>
      <c r="BX208" s="373"/>
      <c r="BY208" s="373"/>
      <c r="BZ208" s="373"/>
      <c r="CA208" s="373"/>
      <c r="CB208" s="373"/>
      <c r="CC208" s="373"/>
      <c r="CD208" s="373"/>
      <c r="CE208" s="373"/>
      <c r="CF208" s="373"/>
      <c r="CG208" s="373"/>
    </row>
    <row r="209" spans="1:85" s="373" customFormat="1" ht="15.75" hidden="1" x14ac:dyDescent="0.25">
      <c r="M209" s="375" t="s">
        <v>21</v>
      </c>
      <c r="N209" s="767" t="s">
        <v>16</v>
      </c>
      <c r="O209" s="767"/>
      <c r="P209" s="767"/>
      <c r="Q209" s="767"/>
      <c r="R209" s="767"/>
      <c r="S209" s="767"/>
      <c r="T209" s="767"/>
      <c r="V209" s="374"/>
      <c r="W209" s="496"/>
      <c r="X209" s="372"/>
      <c r="Y209" s="371"/>
      <c r="Z209" s="371"/>
      <c r="AA209" s="371"/>
      <c r="AB209" s="371"/>
      <c r="AC209" s="371"/>
    </row>
    <row r="210" spans="1:85" s="376" customFormat="1" ht="15" hidden="1" x14ac:dyDescent="0.2">
      <c r="N210" s="768" t="s">
        <v>13</v>
      </c>
      <c r="O210" s="768"/>
      <c r="P210" s="768"/>
      <c r="Q210" s="768"/>
      <c r="R210" s="768"/>
      <c r="S210" s="768"/>
      <c r="T210" s="768"/>
      <c r="V210" s="377"/>
      <c r="W210" s="497"/>
      <c r="X210" s="379"/>
      <c r="Y210" s="378"/>
      <c r="Z210" s="378"/>
      <c r="AA210" s="378"/>
      <c r="AB210" s="378"/>
      <c r="AC210" s="378"/>
    </row>
    <row r="211" spans="1:85" s="380" customFormat="1" ht="18" hidden="1" customHeight="1" x14ac:dyDescent="0.2">
      <c r="A211" s="769" t="s">
        <v>552</v>
      </c>
      <c r="B211" s="769"/>
      <c r="C211" s="769"/>
      <c r="D211" s="769"/>
      <c r="E211" s="769"/>
      <c r="F211" s="769"/>
      <c r="G211" s="769"/>
      <c r="H211" s="769"/>
      <c r="I211" s="769"/>
      <c r="J211" s="769"/>
      <c r="K211" s="769"/>
      <c r="L211" s="769"/>
      <c r="M211" s="769"/>
      <c r="N211" s="769"/>
      <c r="O211" s="769"/>
      <c r="P211" s="769"/>
      <c r="Q211" s="769"/>
      <c r="R211" s="769"/>
      <c r="S211" s="769"/>
      <c r="T211" s="769"/>
      <c r="U211" s="769"/>
      <c r="V211" s="769"/>
      <c r="W211" s="497"/>
      <c r="X211" s="379"/>
      <c r="Y211" s="378"/>
      <c r="Z211" s="378"/>
      <c r="AA211" s="378"/>
      <c r="AB211" s="378"/>
      <c r="AC211" s="378"/>
    </row>
    <row r="212" spans="1:85" s="381" customFormat="1" ht="12.75" hidden="1" customHeight="1" x14ac:dyDescent="0.2">
      <c r="A212" s="770" t="s">
        <v>3</v>
      </c>
      <c r="B212" s="771" t="s">
        <v>22</v>
      </c>
      <c r="C212" s="772" t="s">
        <v>23</v>
      </c>
      <c r="D212" s="772"/>
      <c r="E212" s="772"/>
      <c r="F212" s="772"/>
      <c r="G212" s="772"/>
      <c r="H212" s="772"/>
      <c r="I212" s="772"/>
      <c r="J212" s="772"/>
      <c r="K212" s="772"/>
      <c r="L212" s="772"/>
      <c r="M212" s="772"/>
      <c r="N212" s="772"/>
      <c r="O212" s="772"/>
      <c r="P212" s="764" t="s">
        <v>24</v>
      </c>
      <c r="Q212" s="764" t="s">
        <v>25</v>
      </c>
      <c r="R212" s="764" t="s">
        <v>26</v>
      </c>
      <c r="S212" s="764" t="s">
        <v>27</v>
      </c>
      <c r="T212" s="764" t="s">
        <v>28</v>
      </c>
      <c r="U212" s="764" t="s">
        <v>29</v>
      </c>
      <c r="V212" s="764" t="s">
        <v>30</v>
      </c>
      <c r="W212" s="398"/>
      <c r="X212" s="369"/>
      <c r="Y212" s="368"/>
      <c r="Z212" s="368"/>
      <c r="AA212" s="368"/>
      <c r="AB212" s="368"/>
      <c r="AC212" s="368"/>
      <c r="AD212" s="365"/>
      <c r="AE212" s="365"/>
      <c r="AF212" s="365"/>
      <c r="AG212" s="365"/>
      <c r="AH212" s="365"/>
      <c r="AI212" s="365"/>
      <c r="AJ212" s="365"/>
      <c r="AK212" s="365"/>
      <c r="AL212" s="365"/>
      <c r="AM212" s="365"/>
      <c r="AN212" s="365"/>
      <c r="AO212" s="365"/>
      <c r="AP212" s="365"/>
      <c r="AQ212" s="365"/>
      <c r="AR212" s="365"/>
      <c r="AS212" s="365"/>
      <c r="AT212" s="365"/>
      <c r="AU212" s="365"/>
      <c r="AV212" s="365"/>
      <c r="AW212" s="365"/>
      <c r="AX212" s="365"/>
      <c r="AY212" s="365"/>
      <c r="AZ212" s="365"/>
      <c r="BA212" s="365"/>
      <c r="BB212" s="365"/>
      <c r="BC212" s="365"/>
      <c r="BD212" s="365"/>
      <c r="BE212" s="365"/>
      <c r="BF212" s="365"/>
      <c r="BG212" s="365"/>
      <c r="BH212" s="365"/>
      <c r="BI212" s="365"/>
      <c r="BJ212" s="365"/>
      <c r="BK212" s="365"/>
      <c r="BL212" s="365"/>
      <c r="BM212" s="365"/>
      <c r="BN212" s="365"/>
      <c r="BO212" s="365"/>
      <c r="BP212" s="365"/>
      <c r="BQ212" s="365"/>
      <c r="BR212" s="365"/>
      <c r="BS212" s="365"/>
      <c r="BT212" s="365"/>
      <c r="BU212" s="365"/>
      <c r="BV212" s="365"/>
      <c r="BW212" s="365"/>
      <c r="BX212" s="365"/>
      <c r="BY212" s="365"/>
      <c r="BZ212" s="365"/>
      <c r="CA212" s="365"/>
      <c r="CB212" s="365"/>
      <c r="CC212" s="365"/>
      <c r="CD212" s="365"/>
      <c r="CE212" s="365"/>
      <c r="CF212" s="365"/>
      <c r="CG212" s="365"/>
    </row>
    <row r="213" spans="1:85" ht="12.75" hidden="1" customHeight="1" x14ac:dyDescent="0.2">
      <c r="A213" s="770"/>
      <c r="B213" s="771"/>
      <c r="C213" s="772" t="s">
        <v>31</v>
      </c>
      <c r="D213" s="772"/>
      <c r="E213" s="772"/>
      <c r="F213" s="772"/>
      <c r="G213" s="772"/>
      <c r="H213" s="772"/>
      <c r="I213" s="772"/>
      <c r="J213" s="772"/>
      <c r="K213" s="772"/>
      <c r="L213" s="772"/>
      <c r="M213" s="772"/>
      <c r="N213" s="773" t="s">
        <v>32</v>
      </c>
      <c r="O213" s="773"/>
      <c r="P213" s="764"/>
      <c r="Q213" s="764"/>
      <c r="R213" s="764"/>
      <c r="S213" s="764"/>
      <c r="T213" s="764"/>
      <c r="U213" s="764"/>
      <c r="V213" s="764"/>
    </row>
    <row r="214" spans="1:85" ht="12.75" hidden="1" customHeight="1" x14ac:dyDescent="0.2">
      <c r="A214" s="770"/>
      <c r="B214" s="771"/>
      <c r="C214" s="772" t="s">
        <v>33</v>
      </c>
      <c r="D214" s="772"/>
      <c r="E214" s="772"/>
      <c r="F214" s="772"/>
      <c r="G214" s="772"/>
      <c r="H214" s="772"/>
      <c r="I214" s="772"/>
      <c r="J214" s="772"/>
      <c r="K214" s="772"/>
      <c r="L214" s="772"/>
      <c r="M214" s="773" t="s">
        <v>34</v>
      </c>
      <c r="N214" s="773"/>
      <c r="O214" s="773"/>
      <c r="P214" s="764"/>
      <c r="Q214" s="764"/>
      <c r="R214" s="764"/>
      <c r="S214" s="764"/>
      <c r="T214" s="764"/>
      <c r="U214" s="764"/>
      <c r="V214" s="764"/>
    </row>
    <row r="215" spans="1:85" ht="25.5" hidden="1" customHeight="1" x14ac:dyDescent="0.2">
      <c r="A215" s="770"/>
      <c r="B215" s="771"/>
      <c r="C215" s="772" t="s">
        <v>35</v>
      </c>
      <c r="D215" s="772"/>
      <c r="E215" s="772"/>
      <c r="F215" s="772" t="s">
        <v>36</v>
      </c>
      <c r="G215" s="772"/>
      <c r="H215" s="772"/>
      <c r="I215" s="773" t="s">
        <v>37</v>
      </c>
      <c r="J215" s="773"/>
      <c r="K215" s="773" t="s">
        <v>38</v>
      </c>
      <c r="L215" s="773"/>
      <c r="M215" s="773"/>
      <c r="N215" s="764" t="s">
        <v>39</v>
      </c>
      <c r="O215" s="764" t="s">
        <v>40</v>
      </c>
      <c r="P215" s="764"/>
      <c r="Q215" s="764"/>
      <c r="R215" s="764"/>
      <c r="S215" s="764"/>
      <c r="T215" s="764"/>
      <c r="U215" s="764"/>
      <c r="V215" s="764"/>
    </row>
    <row r="216" spans="1:85" s="385" customFormat="1" ht="91.5" hidden="1" customHeight="1" x14ac:dyDescent="0.2">
      <c r="A216" s="770"/>
      <c r="B216" s="771"/>
      <c r="C216" s="382" t="s">
        <v>41</v>
      </c>
      <c r="D216" s="383" t="s">
        <v>42</v>
      </c>
      <c r="E216" s="382" t="s">
        <v>43</v>
      </c>
      <c r="F216" s="382" t="s">
        <v>44</v>
      </c>
      <c r="G216" s="383" t="s">
        <v>45</v>
      </c>
      <c r="H216" s="382" t="s">
        <v>46</v>
      </c>
      <c r="I216" s="383" t="s">
        <v>47</v>
      </c>
      <c r="J216" s="383" t="s">
        <v>48</v>
      </c>
      <c r="K216" s="383" t="s">
        <v>49</v>
      </c>
      <c r="L216" s="383" t="s">
        <v>50</v>
      </c>
      <c r="M216" s="773"/>
      <c r="N216" s="764"/>
      <c r="O216" s="764"/>
      <c r="P216" s="764"/>
      <c r="Q216" s="764"/>
      <c r="R216" s="764"/>
      <c r="S216" s="764"/>
      <c r="T216" s="764"/>
      <c r="U216" s="764"/>
      <c r="V216" s="764"/>
      <c r="W216" s="398"/>
      <c r="X216" s="369"/>
      <c r="Y216" s="368"/>
      <c r="Z216" s="368"/>
      <c r="AA216" s="368"/>
      <c r="AB216" s="368"/>
      <c r="AC216" s="368"/>
      <c r="AD216" s="365"/>
      <c r="AE216" s="365"/>
      <c r="AF216" s="365"/>
      <c r="AG216" s="365"/>
      <c r="AH216" s="365"/>
      <c r="AI216" s="365"/>
      <c r="AJ216" s="365"/>
      <c r="AK216" s="365"/>
      <c r="AL216" s="365"/>
      <c r="AM216" s="365"/>
      <c r="AN216" s="365"/>
      <c r="AO216" s="365"/>
      <c r="AP216" s="365"/>
      <c r="AQ216" s="365"/>
      <c r="AR216" s="365"/>
      <c r="AS216" s="365"/>
      <c r="AT216" s="365"/>
      <c r="AU216" s="365"/>
      <c r="AV216" s="365"/>
      <c r="AW216" s="365"/>
      <c r="AX216" s="365"/>
      <c r="AY216" s="365"/>
      <c r="AZ216" s="365"/>
      <c r="BA216" s="365"/>
      <c r="BB216" s="365"/>
      <c r="BC216" s="365"/>
      <c r="BD216" s="365"/>
      <c r="BE216" s="365"/>
      <c r="BF216" s="365"/>
      <c r="BG216" s="365"/>
      <c r="BH216" s="365"/>
      <c r="BI216" s="365"/>
      <c r="BJ216" s="365"/>
      <c r="BK216" s="365"/>
      <c r="BL216" s="365"/>
      <c r="BM216" s="365"/>
      <c r="BN216" s="365"/>
      <c r="BO216" s="365"/>
      <c r="BP216" s="365"/>
      <c r="BQ216" s="365"/>
      <c r="BR216" s="365"/>
      <c r="BS216" s="365"/>
      <c r="BT216" s="365"/>
      <c r="BU216" s="365"/>
      <c r="BV216" s="365"/>
      <c r="BW216" s="365"/>
      <c r="BX216" s="365"/>
      <c r="BY216" s="365"/>
      <c r="BZ216" s="365"/>
      <c r="CA216" s="365"/>
      <c r="CB216" s="365"/>
      <c r="CC216" s="365"/>
      <c r="CD216" s="365"/>
      <c r="CE216" s="365"/>
      <c r="CF216" s="365"/>
      <c r="CG216" s="365"/>
    </row>
    <row r="217" spans="1:85" s="389" customFormat="1" hidden="1" x14ac:dyDescent="0.2">
      <c r="A217" s="386" t="s">
        <v>4</v>
      </c>
      <c r="B217" s="386" t="s">
        <v>5</v>
      </c>
      <c r="C217" s="386" t="s">
        <v>6</v>
      </c>
      <c r="D217" s="386" t="s">
        <v>7</v>
      </c>
      <c r="E217" s="386" t="s">
        <v>51</v>
      </c>
      <c r="F217" s="386" t="s">
        <v>52</v>
      </c>
      <c r="G217" s="386" t="s">
        <v>53</v>
      </c>
      <c r="H217" s="386" t="s">
        <v>54</v>
      </c>
      <c r="I217" s="386" t="s">
        <v>55</v>
      </c>
      <c r="J217" s="386" t="s">
        <v>56</v>
      </c>
      <c r="K217" s="386" t="s">
        <v>57</v>
      </c>
      <c r="L217" s="386" t="s">
        <v>58</v>
      </c>
      <c r="M217" s="386" t="s">
        <v>59</v>
      </c>
      <c r="N217" s="386" t="s">
        <v>60</v>
      </c>
      <c r="O217" s="386" t="s">
        <v>61</v>
      </c>
      <c r="P217" s="387" t="s">
        <v>62</v>
      </c>
      <c r="Q217" s="386" t="s">
        <v>63</v>
      </c>
      <c r="R217" s="386" t="s">
        <v>64</v>
      </c>
      <c r="S217" s="386" t="s">
        <v>65</v>
      </c>
      <c r="T217" s="387" t="s">
        <v>66</v>
      </c>
      <c r="U217" s="386" t="s">
        <v>67</v>
      </c>
      <c r="V217" s="386" t="s">
        <v>68</v>
      </c>
      <c r="W217" s="398"/>
      <c r="X217" s="369"/>
      <c r="Y217" s="368"/>
      <c r="Z217" s="368"/>
      <c r="AA217" s="368"/>
      <c r="AB217" s="368"/>
      <c r="AC217" s="368"/>
      <c r="AD217" s="365"/>
      <c r="AE217" s="365"/>
      <c r="AF217" s="365"/>
      <c r="AG217" s="365"/>
      <c r="AH217" s="365"/>
      <c r="AI217" s="365"/>
      <c r="AJ217" s="365"/>
      <c r="AK217" s="365"/>
      <c r="AL217" s="365"/>
      <c r="AM217" s="365"/>
      <c r="AN217" s="365"/>
      <c r="AO217" s="365"/>
      <c r="AP217" s="365"/>
      <c r="AQ217" s="365"/>
      <c r="AR217" s="365"/>
      <c r="AS217" s="365"/>
      <c r="AT217" s="365"/>
      <c r="AU217" s="365"/>
      <c r="AV217" s="365"/>
      <c r="AW217" s="365"/>
      <c r="AX217" s="365"/>
      <c r="AY217" s="365"/>
      <c r="AZ217" s="365"/>
      <c r="BA217" s="365"/>
      <c r="BB217" s="365"/>
      <c r="BC217" s="365"/>
      <c r="BD217" s="365"/>
      <c r="BE217" s="365"/>
      <c r="BF217" s="365"/>
      <c r="BG217" s="365"/>
      <c r="BH217" s="365"/>
      <c r="BI217" s="365"/>
      <c r="BJ217" s="365"/>
      <c r="BK217" s="365"/>
      <c r="BL217" s="365"/>
      <c r="BM217" s="365"/>
      <c r="BN217" s="365"/>
      <c r="BO217" s="365"/>
      <c r="BP217" s="365"/>
      <c r="BQ217" s="365"/>
      <c r="BR217" s="365"/>
      <c r="BS217" s="365"/>
      <c r="BT217" s="365"/>
      <c r="BU217" s="365"/>
      <c r="BV217" s="365"/>
      <c r="BW217" s="365"/>
      <c r="BX217" s="365"/>
      <c r="BY217" s="365"/>
      <c r="BZ217" s="365"/>
      <c r="CA217" s="365"/>
      <c r="CB217" s="365"/>
      <c r="CC217" s="365"/>
      <c r="CD217" s="365"/>
      <c r="CE217" s="365"/>
      <c r="CF217" s="365"/>
      <c r="CG217" s="365"/>
    </row>
    <row r="218" spans="1:85" s="389" customFormat="1" ht="22.5" hidden="1" customHeight="1" x14ac:dyDescent="0.2">
      <c r="A218" s="387" t="s">
        <v>4</v>
      </c>
      <c r="B218" s="390">
        <v>45200</v>
      </c>
      <c r="C218" s="402"/>
      <c r="D218" s="402"/>
      <c r="E218" s="402"/>
      <c r="F218" s="402"/>
      <c r="G218" s="402"/>
      <c r="H218" s="402"/>
      <c r="I218" s="402"/>
      <c r="J218" s="402"/>
      <c r="K218" s="402"/>
      <c r="L218" s="402"/>
      <c r="M218" s="404" t="s">
        <v>4</v>
      </c>
      <c r="N218" s="405"/>
      <c r="O218" s="404"/>
      <c r="P218" s="469"/>
      <c r="Q218" s="419"/>
      <c r="R218" s="402"/>
      <c r="S218" s="443"/>
      <c r="T218" s="471"/>
      <c r="U218" s="405"/>
      <c r="V218" s="404"/>
      <c r="W218" s="498"/>
      <c r="X218" s="369"/>
      <c r="Y218" s="368"/>
      <c r="Z218" s="368"/>
      <c r="AA218" s="368"/>
      <c r="AB218" s="368"/>
      <c r="AC218" s="368"/>
      <c r="AD218" s="365"/>
      <c r="AE218" s="365"/>
      <c r="AF218" s="365"/>
      <c r="AG218" s="365"/>
      <c r="AH218" s="365"/>
      <c r="AI218" s="365"/>
      <c r="AJ218" s="365"/>
      <c r="AK218" s="365"/>
      <c r="AL218" s="365"/>
      <c r="AM218" s="365"/>
      <c r="AN218" s="365"/>
      <c r="AO218" s="365"/>
      <c r="AP218" s="365"/>
      <c r="AQ218" s="365"/>
      <c r="AR218" s="365"/>
      <c r="AS218" s="365"/>
      <c r="AT218" s="365"/>
      <c r="AU218" s="365"/>
      <c r="AV218" s="365"/>
      <c r="AW218" s="365"/>
      <c r="AX218" s="365"/>
      <c r="AY218" s="365"/>
      <c r="AZ218" s="365"/>
      <c r="BA218" s="365"/>
      <c r="BB218" s="365"/>
      <c r="BC218" s="365"/>
      <c r="BD218" s="365"/>
      <c r="BE218" s="365"/>
      <c r="BF218" s="365"/>
      <c r="BG218" s="365"/>
      <c r="BH218" s="365"/>
      <c r="BI218" s="365"/>
      <c r="BJ218" s="365"/>
      <c r="BK218" s="365"/>
      <c r="BL218" s="365"/>
      <c r="BM218" s="365"/>
      <c r="BN218" s="365"/>
      <c r="BO218" s="365"/>
      <c r="BP218" s="365"/>
      <c r="BQ218" s="365"/>
      <c r="BR218" s="365"/>
      <c r="BS218" s="365"/>
      <c r="BT218" s="365"/>
      <c r="BU218" s="365"/>
      <c r="BV218" s="365"/>
      <c r="BW218" s="365"/>
      <c r="BX218" s="365"/>
      <c r="BY218" s="365"/>
      <c r="BZ218" s="365"/>
      <c r="CA218" s="365"/>
      <c r="CB218" s="365"/>
      <c r="CC218" s="365"/>
      <c r="CD218" s="365"/>
      <c r="CE218" s="365"/>
      <c r="CF218" s="365"/>
      <c r="CG218" s="365"/>
    </row>
    <row r="219" spans="1:85" s="389" customFormat="1" ht="20.25" hidden="1" customHeight="1" x14ac:dyDescent="0.2">
      <c r="A219" s="427" t="s">
        <v>6</v>
      </c>
      <c r="B219" s="390">
        <v>45200</v>
      </c>
      <c r="C219" s="402"/>
      <c r="D219" s="402"/>
      <c r="E219" s="402"/>
      <c r="F219" s="402"/>
      <c r="G219" s="402"/>
      <c r="H219" s="402"/>
      <c r="I219" s="402"/>
      <c r="J219" s="402"/>
      <c r="K219" s="402"/>
      <c r="L219" s="402"/>
      <c r="M219" s="404" t="s">
        <v>4</v>
      </c>
      <c r="N219" s="405"/>
      <c r="O219" s="404"/>
      <c r="P219" s="453"/>
      <c r="Q219" s="419"/>
      <c r="R219" s="402"/>
      <c r="S219" s="473"/>
      <c r="T219" s="474"/>
      <c r="U219" s="408"/>
      <c r="V219" s="475"/>
      <c r="W219" s="340"/>
      <c r="X219" s="348"/>
      <c r="Y219" s="348"/>
      <c r="Z219" s="368"/>
      <c r="AA219" s="368"/>
      <c r="AB219" s="368"/>
      <c r="AC219" s="368"/>
      <c r="AD219" s="365"/>
      <c r="AE219" s="365"/>
      <c r="AF219" s="365"/>
      <c r="AG219" s="365"/>
      <c r="AH219" s="365"/>
      <c r="AI219" s="365"/>
      <c r="AJ219" s="365"/>
      <c r="AK219" s="365"/>
      <c r="AL219" s="365"/>
      <c r="AM219" s="365"/>
      <c r="AN219" s="365"/>
      <c r="AO219" s="365"/>
      <c r="AP219" s="365"/>
      <c r="AQ219" s="365"/>
      <c r="AR219" s="365"/>
      <c r="AS219" s="365"/>
      <c r="AT219" s="365"/>
      <c r="AU219" s="365"/>
      <c r="AV219" s="365"/>
      <c r="AW219" s="365"/>
      <c r="AX219" s="365"/>
      <c r="AY219" s="365"/>
      <c r="AZ219" s="365"/>
      <c r="BA219" s="365"/>
      <c r="BB219" s="365"/>
      <c r="BC219" s="365"/>
      <c r="BD219" s="365"/>
      <c r="BE219" s="365"/>
      <c r="BF219" s="365"/>
      <c r="BG219" s="365"/>
      <c r="BH219" s="365"/>
      <c r="BI219" s="365"/>
      <c r="BJ219" s="365"/>
      <c r="BK219" s="365"/>
      <c r="BL219" s="365"/>
      <c r="BM219" s="365"/>
      <c r="BN219" s="365"/>
      <c r="BO219" s="365"/>
      <c r="BP219" s="365"/>
      <c r="BQ219" s="365"/>
      <c r="BR219" s="365"/>
      <c r="BS219" s="365"/>
      <c r="BT219" s="365"/>
      <c r="BU219" s="365"/>
      <c r="BV219" s="365"/>
      <c r="BW219" s="365"/>
      <c r="BX219" s="365"/>
      <c r="BY219" s="365"/>
      <c r="BZ219" s="365"/>
      <c r="CA219" s="365"/>
      <c r="CB219" s="365"/>
      <c r="CC219" s="365"/>
      <c r="CD219" s="365"/>
      <c r="CE219" s="365"/>
      <c r="CF219" s="365"/>
      <c r="CG219" s="365"/>
    </row>
    <row r="220" spans="1:85" s="389" customFormat="1" ht="20.25" hidden="1" customHeight="1" x14ac:dyDescent="0.2">
      <c r="A220" s="387" t="s">
        <v>7</v>
      </c>
      <c r="B220" s="390">
        <v>45200</v>
      </c>
      <c r="C220" s="402"/>
      <c r="D220" s="402"/>
      <c r="E220" s="402"/>
      <c r="F220" s="402"/>
      <c r="G220" s="402"/>
      <c r="H220" s="402"/>
      <c r="I220" s="402"/>
      <c r="J220" s="402"/>
      <c r="K220" s="402"/>
      <c r="L220" s="402"/>
      <c r="M220" s="404" t="s">
        <v>4</v>
      </c>
      <c r="N220" s="405"/>
      <c r="O220" s="404"/>
      <c r="P220" s="453"/>
      <c r="Q220" s="419"/>
      <c r="R220" s="402"/>
      <c r="S220" s="473"/>
      <c r="T220" s="474"/>
      <c r="U220" s="408"/>
      <c r="V220" s="475"/>
      <c r="W220" s="340"/>
      <c r="X220" s="348"/>
      <c r="Y220" s="348"/>
      <c r="Z220" s="368"/>
      <c r="AA220" s="368"/>
      <c r="AB220" s="368"/>
      <c r="AC220" s="368"/>
      <c r="AD220" s="365"/>
      <c r="AE220" s="365"/>
      <c r="AF220" s="365"/>
      <c r="AG220" s="365"/>
      <c r="AH220" s="365"/>
      <c r="AI220" s="365"/>
      <c r="AJ220" s="365"/>
      <c r="AK220" s="365"/>
      <c r="AL220" s="365"/>
      <c r="AM220" s="365"/>
      <c r="AN220" s="365"/>
      <c r="AO220" s="365"/>
      <c r="AP220" s="365"/>
      <c r="AQ220" s="365"/>
      <c r="AR220" s="365"/>
      <c r="AS220" s="365"/>
      <c r="AT220" s="365"/>
      <c r="AU220" s="365"/>
      <c r="AV220" s="365"/>
      <c r="AW220" s="365"/>
      <c r="AX220" s="365"/>
      <c r="AY220" s="365"/>
      <c r="AZ220" s="365"/>
      <c r="BA220" s="365"/>
      <c r="BB220" s="365"/>
      <c r="BC220" s="365"/>
      <c r="BD220" s="365"/>
      <c r="BE220" s="365"/>
      <c r="BF220" s="365"/>
      <c r="BG220" s="365"/>
      <c r="BH220" s="365"/>
      <c r="BI220" s="365"/>
      <c r="BJ220" s="365"/>
      <c r="BK220" s="365"/>
      <c r="BL220" s="365"/>
      <c r="BM220" s="365"/>
      <c r="BN220" s="365"/>
      <c r="BO220" s="365"/>
      <c r="BP220" s="365"/>
      <c r="BQ220" s="365"/>
      <c r="BR220" s="365"/>
      <c r="BS220" s="365"/>
      <c r="BT220" s="365"/>
      <c r="BU220" s="365"/>
      <c r="BV220" s="365"/>
      <c r="BW220" s="365"/>
      <c r="BX220" s="365"/>
      <c r="BY220" s="365"/>
      <c r="BZ220" s="365"/>
      <c r="CA220" s="365"/>
      <c r="CB220" s="365"/>
      <c r="CC220" s="365"/>
      <c r="CD220" s="365"/>
      <c r="CE220" s="365"/>
      <c r="CF220" s="365"/>
      <c r="CG220" s="365"/>
    </row>
    <row r="221" spans="1:85" hidden="1" x14ac:dyDescent="0.2"/>
    <row r="222" spans="1:85" hidden="1" x14ac:dyDescent="0.2">
      <c r="V222" s="367" t="s">
        <v>173</v>
      </c>
    </row>
    <row r="223" spans="1:85" ht="10.5" hidden="1" customHeight="1" x14ac:dyDescent="0.2">
      <c r="U223" s="370"/>
      <c r="V223" s="367" t="s">
        <v>15</v>
      </c>
    </row>
    <row r="224" spans="1:85" hidden="1" x14ac:dyDescent="0.2"/>
    <row r="225" spans="1:85" s="374" customFormat="1" ht="15.75" hidden="1" x14ac:dyDescent="0.25">
      <c r="A225" s="766" t="s">
        <v>20</v>
      </c>
      <c r="B225" s="766"/>
      <c r="C225" s="766"/>
      <c r="D225" s="766"/>
      <c r="E225" s="766"/>
      <c r="F225" s="766"/>
      <c r="G225" s="766"/>
      <c r="H225" s="766"/>
      <c r="I225" s="766"/>
      <c r="J225" s="766"/>
      <c r="K225" s="766"/>
      <c r="L225" s="766"/>
      <c r="M225" s="766"/>
      <c r="N225" s="766"/>
      <c r="O225" s="766"/>
      <c r="P225" s="766"/>
      <c r="Q225" s="766"/>
      <c r="R225" s="766"/>
      <c r="S225" s="766"/>
      <c r="T225" s="766"/>
      <c r="U225" s="766"/>
      <c r="V225" s="766"/>
      <c r="W225" s="496"/>
      <c r="X225" s="372"/>
      <c r="Y225" s="371"/>
      <c r="Z225" s="371"/>
      <c r="AA225" s="371"/>
      <c r="AB225" s="371"/>
      <c r="AC225" s="371"/>
      <c r="AD225" s="373"/>
      <c r="AE225" s="373"/>
      <c r="AF225" s="373"/>
      <c r="AG225" s="373"/>
      <c r="AH225" s="373"/>
      <c r="AI225" s="373"/>
      <c r="AJ225" s="373"/>
      <c r="AK225" s="373"/>
      <c r="AL225" s="373"/>
      <c r="AM225" s="373"/>
      <c r="AN225" s="373"/>
      <c r="AO225" s="373"/>
      <c r="AP225" s="373"/>
      <c r="AQ225" s="373"/>
      <c r="AR225" s="373"/>
      <c r="AS225" s="373"/>
      <c r="AT225" s="373"/>
      <c r="AU225" s="373"/>
      <c r="AV225" s="373"/>
      <c r="AW225" s="373"/>
      <c r="AX225" s="373"/>
      <c r="AY225" s="373"/>
      <c r="AZ225" s="373"/>
      <c r="BA225" s="373"/>
      <c r="BB225" s="373"/>
      <c r="BC225" s="373"/>
      <c r="BD225" s="373"/>
      <c r="BE225" s="373"/>
      <c r="BF225" s="373"/>
      <c r="BG225" s="373"/>
      <c r="BH225" s="373"/>
      <c r="BI225" s="373"/>
      <c r="BJ225" s="373"/>
      <c r="BK225" s="373"/>
      <c r="BL225" s="373"/>
      <c r="BM225" s="373"/>
      <c r="BN225" s="373"/>
      <c r="BO225" s="373"/>
      <c r="BP225" s="373"/>
      <c r="BQ225" s="373"/>
      <c r="BR225" s="373"/>
      <c r="BS225" s="373"/>
      <c r="BT225" s="373"/>
      <c r="BU225" s="373"/>
      <c r="BV225" s="373"/>
      <c r="BW225" s="373"/>
      <c r="BX225" s="373"/>
      <c r="BY225" s="373"/>
      <c r="BZ225" s="373"/>
      <c r="CA225" s="373"/>
      <c r="CB225" s="373"/>
      <c r="CC225" s="373"/>
      <c r="CD225" s="373"/>
      <c r="CE225" s="373"/>
      <c r="CF225" s="373"/>
      <c r="CG225" s="373"/>
    </row>
    <row r="226" spans="1:85" s="373" customFormat="1" ht="15.75" hidden="1" x14ac:dyDescent="0.25">
      <c r="M226" s="375" t="s">
        <v>21</v>
      </c>
      <c r="N226" s="767" t="s">
        <v>16</v>
      </c>
      <c r="O226" s="767"/>
      <c r="P226" s="767"/>
      <c r="Q226" s="767"/>
      <c r="R226" s="767"/>
      <c r="S226" s="767"/>
      <c r="T226" s="767"/>
      <c r="V226" s="374"/>
      <c r="W226" s="496"/>
      <c r="X226" s="372"/>
      <c r="Y226" s="371"/>
      <c r="Z226" s="371"/>
      <c r="AA226" s="371"/>
      <c r="AB226" s="371"/>
      <c r="AC226" s="371"/>
    </row>
    <row r="227" spans="1:85" s="376" customFormat="1" ht="15" hidden="1" x14ac:dyDescent="0.2">
      <c r="N227" s="768" t="s">
        <v>13</v>
      </c>
      <c r="O227" s="768"/>
      <c r="P227" s="768"/>
      <c r="Q227" s="768"/>
      <c r="R227" s="768"/>
      <c r="S227" s="768"/>
      <c r="T227" s="768"/>
      <c r="V227" s="377"/>
      <c r="W227" s="497"/>
      <c r="X227" s="379"/>
      <c r="Y227" s="378"/>
      <c r="Z227" s="378"/>
      <c r="AA227" s="378"/>
      <c r="AB227" s="378"/>
      <c r="AC227" s="378"/>
    </row>
    <row r="228" spans="1:85" s="380" customFormat="1" ht="18" hidden="1" customHeight="1" x14ac:dyDescent="0.2">
      <c r="A228" s="769" t="s">
        <v>553</v>
      </c>
      <c r="B228" s="769"/>
      <c r="C228" s="769"/>
      <c r="D228" s="769"/>
      <c r="E228" s="769"/>
      <c r="F228" s="769"/>
      <c r="G228" s="769"/>
      <c r="H228" s="769"/>
      <c r="I228" s="769"/>
      <c r="J228" s="769"/>
      <c r="K228" s="769"/>
      <c r="L228" s="769"/>
      <c r="M228" s="769"/>
      <c r="N228" s="769"/>
      <c r="O228" s="769"/>
      <c r="P228" s="769"/>
      <c r="Q228" s="769"/>
      <c r="R228" s="769"/>
      <c r="S228" s="769"/>
      <c r="T228" s="769"/>
      <c r="U228" s="769"/>
      <c r="V228" s="769"/>
      <c r="W228" s="497"/>
      <c r="X228" s="379"/>
      <c r="Y228" s="378"/>
      <c r="Z228" s="378"/>
      <c r="AA228" s="378"/>
      <c r="AB228" s="378"/>
      <c r="AC228" s="378"/>
    </row>
    <row r="229" spans="1:85" s="381" customFormat="1" ht="12.75" hidden="1" customHeight="1" x14ac:dyDescent="0.2">
      <c r="A229" s="770" t="s">
        <v>3</v>
      </c>
      <c r="B229" s="771" t="s">
        <v>22</v>
      </c>
      <c r="C229" s="772" t="s">
        <v>23</v>
      </c>
      <c r="D229" s="772"/>
      <c r="E229" s="772"/>
      <c r="F229" s="772"/>
      <c r="G229" s="772"/>
      <c r="H229" s="772"/>
      <c r="I229" s="772"/>
      <c r="J229" s="772"/>
      <c r="K229" s="772"/>
      <c r="L229" s="772"/>
      <c r="M229" s="772"/>
      <c r="N229" s="772"/>
      <c r="O229" s="772"/>
      <c r="P229" s="764" t="s">
        <v>24</v>
      </c>
      <c r="Q229" s="764" t="s">
        <v>25</v>
      </c>
      <c r="R229" s="764" t="s">
        <v>26</v>
      </c>
      <c r="S229" s="764" t="s">
        <v>27</v>
      </c>
      <c r="T229" s="764" t="s">
        <v>28</v>
      </c>
      <c r="U229" s="764" t="s">
        <v>29</v>
      </c>
      <c r="V229" s="764" t="s">
        <v>30</v>
      </c>
      <c r="W229" s="398"/>
      <c r="X229" s="369"/>
      <c r="Y229" s="368"/>
      <c r="Z229" s="368"/>
      <c r="AA229" s="368"/>
      <c r="AB229" s="368"/>
      <c r="AC229" s="368"/>
      <c r="AD229" s="365"/>
      <c r="AE229" s="365"/>
      <c r="AF229" s="365"/>
      <c r="AG229" s="365"/>
      <c r="AH229" s="365"/>
      <c r="AI229" s="365"/>
      <c r="AJ229" s="365"/>
      <c r="AK229" s="365"/>
      <c r="AL229" s="365"/>
      <c r="AM229" s="365"/>
      <c r="AN229" s="365"/>
      <c r="AO229" s="365"/>
      <c r="AP229" s="365"/>
      <c r="AQ229" s="365"/>
      <c r="AR229" s="365"/>
      <c r="AS229" s="365"/>
      <c r="AT229" s="365"/>
      <c r="AU229" s="365"/>
      <c r="AV229" s="365"/>
      <c r="AW229" s="365"/>
      <c r="AX229" s="365"/>
      <c r="AY229" s="365"/>
      <c r="AZ229" s="365"/>
      <c r="BA229" s="365"/>
      <c r="BB229" s="365"/>
      <c r="BC229" s="365"/>
      <c r="BD229" s="365"/>
      <c r="BE229" s="365"/>
      <c r="BF229" s="365"/>
      <c r="BG229" s="365"/>
      <c r="BH229" s="365"/>
      <c r="BI229" s="365"/>
      <c r="BJ229" s="365"/>
      <c r="BK229" s="365"/>
      <c r="BL229" s="365"/>
      <c r="BM229" s="365"/>
      <c r="BN229" s="365"/>
      <c r="BO229" s="365"/>
      <c r="BP229" s="365"/>
      <c r="BQ229" s="365"/>
      <c r="BR229" s="365"/>
      <c r="BS229" s="365"/>
      <c r="BT229" s="365"/>
      <c r="BU229" s="365"/>
      <c r="BV229" s="365"/>
      <c r="BW229" s="365"/>
      <c r="BX229" s="365"/>
      <c r="BY229" s="365"/>
      <c r="BZ229" s="365"/>
      <c r="CA229" s="365"/>
      <c r="CB229" s="365"/>
      <c r="CC229" s="365"/>
      <c r="CD229" s="365"/>
      <c r="CE229" s="365"/>
      <c r="CF229" s="365"/>
      <c r="CG229" s="365"/>
    </row>
    <row r="230" spans="1:85" ht="12.75" hidden="1" customHeight="1" x14ac:dyDescent="0.2">
      <c r="A230" s="770"/>
      <c r="B230" s="771"/>
      <c r="C230" s="772" t="s">
        <v>31</v>
      </c>
      <c r="D230" s="772"/>
      <c r="E230" s="772"/>
      <c r="F230" s="772"/>
      <c r="G230" s="772"/>
      <c r="H230" s="772"/>
      <c r="I230" s="772"/>
      <c r="J230" s="772"/>
      <c r="K230" s="772"/>
      <c r="L230" s="772"/>
      <c r="M230" s="772"/>
      <c r="N230" s="773" t="s">
        <v>32</v>
      </c>
      <c r="O230" s="773"/>
      <c r="P230" s="764"/>
      <c r="Q230" s="764"/>
      <c r="R230" s="764"/>
      <c r="S230" s="764"/>
      <c r="T230" s="764"/>
      <c r="U230" s="764"/>
      <c r="V230" s="764"/>
    </row>
    <row r="231" spans="1:85" ht="12.75" hidden="1" customHeight="1" x14ac:dyDescent="0.2">
      <c r="A231" s="770"/>
      <c r="B231" s="771"/>
      <c r="C231" s="772" t="s">
        <v>33</v>
      </c>
      <c r="D231" s="772"/>
      <c r="E231" s="772"/>
      <c r="F231" s="772"/>
      <c r="G231" s="772"/>
      <c r="H231" s="772"/>
      <c r="I231" s="772"/>
      <c r="J231" s="772"/>
      <c r="K231" s="772"/>
      <c r="L231" s="772"/>
      <c r="M231" s="773" t="s">
        <v>34</v>
      </c>
      <c r="N231" s="773"/>
      <c r="O231" s="773"/>
      <c r="P231" s="764"/>
      <c r="Q231" s="764"/>
      <c r="R231" s="764"/>
      <c r="S231" s="764"/>
      <c r="T231" s="764"/>
      <c r="U231" s="764"/>
      <c r="V231" s="764"/>
    </row>
    <row r="232" spans="1:85" ht="25.5" hidden="1" customHeight="1" x14ac:dyDescent="0.2">
      <c r="A232" s="770"/>
      <c r="B232" s="771"/>
      <c r="C232" s="772" t="s">
        <v>35</v>
      </c>
      <c r="D232" s="772"/>
      <c r="E232" s="772"/>
      <c r="F232" s="772" t="s">
        <v>36</v>
      </c>
      <c r="G232" s="772"/>
      <c r="H232" s="772"/>
      <c r="I232" s="773" t="s">
        <v>37</v>
      </c>
      <c r="J232" s="773"/>
      <c r="K232" s="773" t="s">
        <v>38</v>
      </c>
      <c r="L232" s="773"/>
      <c r="M232" s="773"/>
      <c r="N232" s="764" t="s">
        <v>39</v>
      </c>
      <c r="O232" s="764" t="s">
        <v>40</v>
      </c>
      <c r="P232" s="764"/>
      <c r="Q232" s="764"/>
      <c r="R232" s="764"/>
      <c r="S232" s="764"/>
      <c r="T232" s="764"/>
      <c r="U232" s="764"/>
      <c r="V232" s="764"/>
    </row>
    <row r="233" spans="1:85" s="385" customFormat="1" ht="91.5" hidden="1" customHeight="1" x14ac:dyDescent="0.2">
      <c r="A233" s="770"/>
      <c r="B233" s="771"/>
      <c r="C233" s="382" t="s">
        <v>41</v>
      </c>
      <c r="D233" s="383" t="s">
        <v>42</v>
      </c>
      <c r="E233" s="382" t="s">
        <v>43</v>
      </c>
      <c r="F233" s="382" t="s">
        <v>44</v>
      </c>
      <c r="G233" s="383" t="s">
        <v>45</v>
      </c>
      <c r="H233" s="382" t="s">
        <v>46</v>
      </c>
      <c r="I233" s="383" t="s">
        <v>47</v>
      </c>
      <c r="J233" s="383" t="s">
        <v>48</v>
      </c>
      <c r="K233" s="383" t="s">
        <v>49</v>
      </c>
      <c r="L233" s="383" t="s">
        <v>50</v>
      </c>
      <c r="M233" s="773"/>
      <c r="N233" s="764"/>
      <c r="O233" s="764"/>
      <c r="P233" s="764"/>
      <c r="Q233" s="764"/>
      <c r="R233" s="764"/>
      <c r="S233" s="764"/>
      <c r="T233" s="764"/>
      <c r="U233" s="764"/>
      <c r="V233" s="764"/>
      <c r="W233" s="398"/>
      <c r="X233" s="369"/>
      <c r="Y233" s="368"/>
      <c r="Z233" s="368"/>
      <c r="AA233" s="368"/>
      <c r="AB233" s="368"/>
      <c r="AC233" s="368"/>
      <c r="AD233" s="365"/>
      <c r="AE233" s="365"/>
      <c r="AF233" s="365"/>
      <c r="AG233" s="365"/>
      <c r="AH233" s="365"/>
      <c r="AI233" s="365"/>
      <c r="AJ233" s="365"/>
      <c r="AK233" s="365"/>
      <c r="AL233" s="365"/>
      <c r="AM233" s="365"/>
      <c r="AN233" s="365"/>
      <c r="AO233" s="365"/>
      <c r="AP233" s="365"/>
      <c r="AQ233" s="365"/>
      <c r="AR233" s="365"/>
      <c r="AS233" s="365"/>
      <c r="AT233" s="365"/>
      <c r="AU233" s="365"/>
      <c r="AV233" s="365"/>
      <c r="AW233" s="365"/>
      <c r="AX233" s="365"/>
      <c r="AY233" s="365"/>
      <c r="AZ233" s="365"/>
      <c r="BA233" s="365"/>
      <c r="BB233" s="365"/>
      <c r="BC233" s="365"/>
      <c r="BD233" s="365"/>
      <c r="BE233" s="365"/>
      <c r="BF233" s="365"/>
      <c r="BG233" s="365"/>
      <c r="BH233" s="365"/>
      <c r="BI233" s="365"/>
      <c r="BJ233" s="365"/>
      <c r="BK233" s="365"/>
      <c r="BL233" s="365"/>
      <c r="BM233" s="365"/>
      <c r="BN233" s="365"/>
      <c r="BO233" s="365"/>
      <c r="BP233" s="365"/>
      <c r="BQ233" s="365"/>
      <c r="BR233" s="365"/>
      <c r="BS233" s="365"/>
      <c r="BT233" s="365"/>
      <c r="BU233" s="365"/>
      <c r="BV233" s="365"/>
      <c r="BW233" s="365"/>
      <c r="BX233" s="365"/>
      <c r="BY233" s="365"/>
      <c r="BZ233" s="365"/>
      <c r="CA233" s="365"/>
      <c r="CB233" s="365"/>
      <c r="CC233" s="365"/>
      <c r="CD233" s="365"/>
      <c r="CE233" s="365"/>
      <c r="CF233" s="365"/>
      <c r="CG233" s="365"/>
    </row>
    <row r="234" spans="1:85" s="389" customFormat="1" hidden="1" x14ac:dyDescent="0.2">
      <c r="A234" s="386" t="s">
        <v>4</v>
      </c>
      <c r="B234" s="386" t="s">
        <v>5</v>
      </c>
      <c r="C234" s="386" t="s">
        <v>6</v>
      </c>
      <c r="D234" s="386" t="s">
        <v>7</v>
      </c>
      <c r="E234" s="386" t="s">
        <v>51</v>
      </c>
      <c r="F234" s="386" t="s">
        <v>52</v>
      </c>
      <c r="G234" s="386" t="s">
        <v>53</v>
      </c>
      <c r="H234" s="386" t="s">
        <v>54</v>
      </c>
      <c r="I234" s="386" t="s">
        <v>55</v>
      </c>
      <c r="J234" s="386" t="s">
        <v>56</v>
      </c>
      <c r="K234" s="386" t="s">
        <v>57</v>
      </c>
      <c r="L234" s="386" t="s">
        <v>58</v>
      </c>
      <c r="M234" s="386" t="s">
        <v>59</v>
      </c>
      <c r="N234" s="386" t="s">
        <v>60</v>
      </c>
      <c r="O234" s="386" t="s">
        <v>61</v>
      </c>
      <c r="P234" s="387" t="s">
        <v>62</v>
      </c>
      <c r="Q234" s="386" t="s">
        <v>63</v>
      </c>
      <c r="R234" s="386" t="s">
        <v>64</v>
      </c>
      <c r="S234" s="386" t="s">
        <v>65</v>
      </c>
      <c r="T234" s="387" t="s">
        <v>66</v>
      </c>
      <c r="U234" s="386" t="s">
        <v>67</v>
      </c>
      <c r="V234" s="386" t="s">
        <v>68</v>
      </c>
      <c r="W234" s="398"/>
      <c r="X234" s="369"/>
      <c r="Y234" s="368"/>
      <c r="Z234" s="368"/>
      <c r="AA234" s="368"/>
      <c r="AB234" s="368"/>
      <c r="AC234" s="368"/>
      <c r="AD234" s="365"/>
      <c r="AE234" s="365"/>
      <c r="AF234" s="365"/>
      <c r="AG234" s="365"/>
      <c r="AH234" s="365"/>
      <c r="AI234" s="365"/>
      <c r="AJ234" s="365"/>
      <c r="AK234" s="365"/>
      <c r="AL234" s="365"/>
      <c r="AM234" s="365"/>
      <c r="AN234" s="365"/>
      <c r="AO234" s="365"/>
      <c r="AP234" s="365"/>
      <c r="AQ234" s="365"/>
      <c r="AR234" s="365"/>
      <c r="AS234" s="365"/>
      <c r="AT234" s="365"/>
      <c r="AU234" s="365"/>
      <c r="AV234" s="365"/>
      <c r="AW234" s="365"/>
      <c r="AX234" s="365"/>
      <c r="AY234" s="365"/>
      <c r="AZ234" s="365"/>
      <c r="BA234" s="365"/>
      <c r="BB234" s="365"/>
      <c r="BC234" s="365"/>
      <c r="BD234" s="365"/>
      <c r="BE234" s="365"/>
      <c r="BF234" s="365"/>
      <c r="BG234" s="365"/>
      <c r="BH234" s="365"/>
      <c r="BI234" s="365"/>
      <c r="BJ234" s="365"/>
      <c r="BK234" s="365"/>
      <c r="BL234" s="365"/>
      <c r="BM234" s="365"/>
      <c r="BN234" s="365"/>
      <c r="BO234" s="365"/>
      <c r="BP234" s="365"/>
      <c r="BQ234" s="365"/>
      <c r="BR234" s="365"/>
      <c r="BS234" s="365"/>
      <c r="BT234" s="365"/>
      <c r="BU234" s="365"/>
      <c r="BV234" s="365"/>
      <c r="BW234" s="365"/>
      <c r="BX234" s="365"/>
      <c r="BY234" s="365"/>
      <c r="BZ234" s="365"/>
      <c r="CA234" s="365"/>
      <c r="CB234" s="365"/>
      <c r="CC234" s="365"/>
      <c r="CD234" s="365"/>
      <c r="CE234" s="365"/>
      <c r="CF234" s="365"/>
      <c r="CG234" s="365"/>
    </row>
    <row r="235" spans="1:85" s="389" customFormat="1" ht="22.5" hidden="1" customHeight="1" x14ac:dyDescent="0.2">
      <c r="A235" s="421" t="s">
        <v>4</v>
      </c>
      <c r="B235" s="390">
        <v>45231</v>
      </c>
      <c r="C235" s="402"/>
      <c r="D235" s="402"/>
      <c r="E235" s="402"/>
      <c r="F235" s="402"/>
      <c r="G235" s="402"/>
      <c r="H235" s="402"/>
      <c r="I235" s="402"/>
      <c r="J235" s="402"/>
      <c r="K235" s="402"/>
      <c r="L235" s="402"/>
      <c r="M235" s="476"/>
      <c r="N235" s="477"/>
      <c r="O235" s="476"/>
      <c r="P235" s="478"/>
      <c r="Q235" s="446"/>
      <c r="R235" s="447"/>
      <c r="S235" s="479"/>
      <c r="T235" s="480"/>
      <c r="U235" s="477"/>
      <c r="V235" s="476"/>
      <c r="W235" s="501"/>
      <c r="X235" s="481"/>
      <c r="Y235" s="482"/>
      <c r="Z235" s="482"/>
      <c r="AA235" s="482"/>
      <c r="AB235" s="482"/>
      <c r="AC235" s="368"/>
      <c r="AD235" s="365"/>
      <c r="AE235" s="365"/>
      <c r="AF235" s="365"/>
      <c r="AG235" s="365"/>
      <c r="AH235" s="365"/>
      <c r="AI235" s="365"/>
      <c r="AJ235" s="365"/>
      <c r="AK235" s="365"/>
      <c r="AL235" s="365"/>
      <c r="AM235" s="365"/>
      <c r="AN235" s="365"/>
      <c r="AO235" s="365"/>
      <c r="AP235" s="365"/>
      <c r="AQ235" s="365"/>
      <c r="AR235" s="365"/>
      <c r="AS235" s="365"/>
      <c r="AT235" s="365"/>
      <c r="AU235" s="365"/>
      <c r="AV235" s="365"/>
      <c r="AW235" s="365"/>
      <c r="AX235" s="365"/>
      <c r="AY235" s="365"/>
      <c r="AZ235" s="365"/>
      <c r="BA235" s="365"/>
      <c r="BB235" s="365"/>
      <c r="BC235" s="365"/>
      <c r="BD235" s="365"/>
      <c r="BE235" s="365"/>
      <c r="BF235" s="365"/>
      <c r="BG235" s="365"/>
      <c r="BH235" s="365"/>
      <c r="BI235" s="365"/>
      <c r="BJ235" s="365"/>
      <c r="BK235" s="365"/>
      <c r="BL235" s="365"/>
      <c r="BM235" s="365"/>
      <c r="BN235" s="365"/>
      <c r="BO235" s="365"/>
      <c r="BP235" s="365"/>
      <c r="BQ235" s="365"/>
      <c r="BR235" s="365"/>
      <c r="BS235" s="365"/>
      <c r="BT235" s="365"/>
      <c r="BU235" s="365"/>
      <c r="BV235" s="365"/>
      <c r="BW235" s="365"/>
      <c r="BX235" s="365"/>
      <c r="BY235" s="365"/>
      <c r="BZ235" s="365"/>
      <c r="CA235" s="365"/>
      <c r="CB235" s="365"/>
      <c r="CC235" s="365"/>
      <c r="CD235" s="365"/>
      <c r="CE235" s="365"/>
      <c r="CF235" s="365"/>
      <c r="CG235" s="365"/>
    </row>
    <row r="236" spans="1:85" s="389" customFormat="1" ht="22.5" hidden="1" customHeight="1" x14ac:dyDescent="0.2">
      <c r="A236" s="427" t="s">
        <v>5</v>
      </c>
      <c r="B236" s="483">
        <v>45231</v>
      </c>
      <c r="C236" s="402"/>
      <c r="D236" s="402"/>
      <c r="E236" s="402"/>
      <c r="F236" s="402"/>
      <c r="G236" s="402"/>
      <c r="H236" s="402"/>
      <c r="I236" s="402"/>
      <c r="J236" s="402"/>
      <c r="K236" s="402"/>
      <c r="L236" s="402"/>
      <c r="M236" s="476"/>
      <c r="N236" s="477"/>
      <c r="O236" s="476"/>
      <c r="P236" s="478"/>
      <c r="Q236" s="446"/>
      <c r="R236" s="447"/>
      <c r="S236" s="479"/>
      <c r="T236" s="480"/>
      <c r="U236" s="477"/>
      <c r="V236" s="484"/>
      <c r="W236" s="501"/>
      <c r="X236" s="481"/>
      <c r="Y236" s="482"/>
      <c r="Z236" s="482"/>
      <c r="AA236" s="482"/>
      <c r="AB236" s="482"/>
      <c r="AC236" s="368"/>
      <c r="AD236" s="365"/>
      <c r="AE236" s="365"/>
      <c r="AF236" s="365"/>
      <c r="AG236" s="365"/>
      <c r="AH236" s="365"/>
      <c r="AI236" s="365"/>
      <c r="AJ236" s="365"/>
      <c r="AK236" s="365"/>
      <c r="AL236" s="365"/>
      <c r="AM236" s="365"/>
      <c r="AN236" s="365"/>
      <c r="AO236" s="365"/>
      <c r="AP236" s="365"/>
      <c r="AQ236" s="365"/>
      <c r="AR236" s="365"/>
      <c r="AS236" s="365"/>
      <c r="AT236" s="365"/>
      <c r="AU236" s="365"/>
      <c r="AV236" s="365"/>
      <c r="AW236" s="365"/>
      <c r="AX236" s="365"/>
      <c r="AY236" s="365"/>
      <c r="AZ236" s="365"/>
      <c r="BA236" s="365"/>
      <c r="BB236" s="365"/>
      <c r="BC236" s="365"/>
      <c r="BD236" s="365"/>
      <c r="BE236" s="365"/>
      <c r="BF236" s="365"/>
      <c r="BG236" s="365"/>
      <c r="BH236" s="365"/>
      <c r="BI236" s="365"/>
      <c r="BJ236" s="365"/>
      <c r="BK236" s="365"/>
      <c r="BL236" s="365"/>
      <c r="BM236" s="365"/>
      <c r="BN236" s="365"/>
      <c r="BO236" s="365"/>
      <c r="BP236" s="365"/>
      <c r="BQ236" s="365"/>
      <c r="BR236" s="365"/>
      <c r="BS236" s="365"/>
      <c r="BT236" s="365"/>
      <c r="BU236" s="365"/>
      <c r="BV236" s="365"/>
      <c r="BW236" s="365"/>
      <c r="BX236" s="365"/>
      <c r="BY236" s="365"/>
      <c r="BZ236" s="365"/>
      <c r="CA236" s="365"/>
      <c r="CB236" s="365"/>
      <c r="CC236" s="365"/>
      <c r="CD236" s="365"/>
      <c r="CE236" s="365"/>
      <c r="CF236" s="365"/>
      <c r="CG236" s="365"/>
    </row>
    <row r="237" spans="1:85" s="389" customFormat="1" ht="22.5" hidden="1" customHeight="1" x14ac:dyDescent="0.2">
      <c r="A237" s="427" t="s">
        <v>6</v>
      </c>
      <c r="B237" s="483">
        <v>45231</v>
      </c>
      <c r="C237" s="402"/>
      <c r="D237" s="402"/>
      <c r="E237" s="402"/>
      <c r="F237" s="402"/>
      <c r="G237" s="402"/>
      <c r="H237" s="402"/>
      <c r="I237" s="402"/>
      <c r="J237" s="402"/>
      <c r="K237" s="402"/>
      <c r="L237" s="402"/>
      <c r="M237" s="476"/>
      <c r="N237" s="477"/>
      <c r="O237" s="476"/>
      <c r="P237" s="478"/>
      <c r="Q237" s="446"/>
      <c r="R237" s="447"/>
      <c r="S237" s="479"/>
      <c r="T237" s="485"/>
      <c r="U237" s="477"/>
      <c r="V237" s="484"/>
      <c r="W237" s="501"/>
      <c r="X237" s="481"/>
      <c r="Y237" s="482"/>
      <c r="Z237" s="482"/>
      <c r="AA237" s="482"/>
      <c r="AB237" s="482"/>
      <c r="AC237" s="368"/>
      <c r="AD237" s="365"/>
      <c r="AE237" s="365"/>
      <c r="AF237" s="365"/>
      <c r="AG237" s="365"/>
      <c r="AH237" s="365"/>
      <c r="AI237" s="365"/>
      <c r="AJ237" s="365"/>
      <c r="AK237" s="365"/>
      <c r="AL237" s="365"/>
      <c r="AM237" s="365"/>
      <c r="AN237" s="365"/>
      <c r="AO237" s="365"/>
      <c r="AP237" s="365"/>
      <c r="AQ237" s="365"/>
      <c r="AR237" s="365"/>
      <c r="AS237" s="365"/>
      <c r="AT237" s="365"/>
      <c r="AU237" s="365"/>
      <c r="AV237" s="365"/>
      <c r="AW237" s="365"/>
      <c r="AX237" s="365"/>
      <c r="AY237" s="365"/>
      <c r="AZ237" s="365"/>
      <c r="BA237" s="365"/>
      <c r="BB237" s="365"/>
      <c r="BC237" s="365"/>
      <c r="BD237" s="365"/>
      <c r="BE237" s="365"/>
      <c r="BF237" s="365"/>
      <c r="BG237" s="365"/>
      <c r="BH237" s="365"/>
      <c r="BI237" s="365"/>
      <c r="BJ237" s="365"/>
      <c r="BK237" s="365"/>
      <c r="BL237" s="365"/>
      <c r="BM237" s="365"/>
      <c r="BN237" s="365"/>
      <c r="BO237" s="365"/>
      <c r="BP237" s="365"/>
      <c r="BQ237" s="365"/>
      <c r="BR237" s="365"/>
      <c r="BS237" s="365"/>
      <c r="BT237" s="365"/>
      <c r="BU237" s="365"/>
      <c r="BV237" s="365"/>
      <c r="BW237" s="365"/>
      <c r="BX237" s="365"/>
      <c r="BY237" s="365"/>
      <c r="BZ237" s="365"/>
      <c r="CA237" s="365"/>
      <c r="CB237" s="365"/>
      <c r="CC237" s="365"/>
      <c r="CD237" s="365"/>
      <c r="CE237" s="365"/>
      <c r="CF237" s="365"/>
      <c r="CG237" s="365"/>
    </row>
    <row r="238" spans="1:85" s="389" customFormat="1" ht="22.5" hidden="1" customHeight="1" x14ac:dyDescent="0.2">
      <c r="A238" s="421" t="s">
        <v>7</v>
      </c>
      <c r="B238" s="390">
        <v>45231</v>
      </c>
      <c r="C238" s="402"/>
      <c r="D238" s="402"/>
      <c r="E238" s="402"/>
      <c r="F238" s="402"/>
      <c r="G238" s="402"/>
      <c r="H238" s="402"/>
      <c r="I238" s="402"/>
      <c r="J238" s="402"/>
      <c r="K238" s="402"/>
      <c r="L238" s="402"/>
      <c r="M238" s="476"/>
      <c r="N238" s="477"/>
      <c r="O238" s="476"/>
      <c r="P238" s="478"/>
      <c r="Q238" s="446"/>
      <c r="R238" s="447"/>
      <c r="S238" s="479"/>
      <c r="T238" s="480"/>
      <c r="U238" s="477"/>
      <c r="V238" s="484"/>
      <c r="W238" s="501"/>
      <c r="X238" s="481"/>
      <c r="Y238" s="482"/>
      <c r="Z238" s="482"/>
      <c r="AA238" s="482"/>
      <c r="AB238" s="482"/>
      <c r="AC238" s="368"/>
      <c r="AD238" s="365"/>
      <c r="AE238" s="365"/>
      <c r="AF238" s="365"/>
      <c r="AG238" s="365"/>
      <c r="AH238" s="365"/>
      <c r="AI238" s="365"/>
      <c r="AJ238" s="365"/>
      <c r="AK238" s="365"/>
      <c r="AL238" s="365"/>
      <c r="AM238" s="365"/>
      <c r="AN238" s="365"/>
      <c r="AO238" s="365"/>
      <c r="AP238" s="365"/>
      <c r="AQ238" s="365"/>
      <c r="AR238" s="365"/>
      <c r="AS238" s="365"/>
      <c r="AT238" s="365"/>
      <c r="AU238" s="365"/>
      <c r="AV238" s="365"/>
      <c r="AW238" s="365"/>
      <c r="AX238" s="365"/>
      <c r="AY238" s="365"/>
      <c r="AZ238" s="365"/>
      <c r="BA238" s="365"/>
      <c r="BB238" s="365"/>
      <c r="BC238" s="365"/>
      <c r="BD238" s="365"/>
      <c r="BE238" s="365"/>
      <c r="BF238" s="365"/>
      <c r="BG238" s="365"/>
      <c r="BH238" s="365"/>
      <c r="BI238" s="365"/>
      <c r="BJ238" s="365"/>
      <c r="BK238" s="365"/>
      <c r="BL238" s="365"/>
      <c r="BM238" s="365"/>
      <c r="BN238" s="365"/>
      <c r="BO238" s="365"/>
      <c r="BP238" s="365"/>
      <c r="BQ238" s="365"/>
      <c r="BR238" s="365"/>
      <c r="BS238" s="365"/>
      <c r="BT238" s="365"/>
      <c r="BU238" s="365"/>
      <c r="BV238" s="365"/>
      <c r="BW238" s="365"/>
      <c r="BX238" s="365"/>
      <c r="BY238" s="365"/>
      <c r="BZ238" s="365"/>
      <c r="CA238" s="365"/>
      <c r="CB238" s="365"/>
      <c r="CC238" s="365"/>
      <c r="CD238" s="365"/>
      <c r="CE238" s="365"/>
      <c r="CF238" s="365"/>
      <c r="CG238" s="365"/>
    </row>
    <row r="239" spans="1:85" ht="12" hidden="1" x14ac:dyDescent="0.2">
      <c r="W239" s="765"/>
      <c r="X239" s="765"/>
      <c r="Y239" s="765"/>
    </row>
    <row r="240" spans="1:85" hidden="1" x14ac:dyDescent="0.2"/>
    <row r="241" spans="1:85" hidden="1" x14ac:dyDescent="0.2">
      <c r="V241" s="367" t="s">
        <v>173</v>
      </c>
    </row>
    <row r="242" spans="1:85" ht="10.5" hidden="1" customHeight="1" x14ac:dyDescent="0.2">
      <c r="U242" s="370"/>
      <c r="V242" s="367" t="s">
        <v>15</v>
      </c>
    </row>
    <row r="243" spans="1:85" hidden="1" x14ac:dyDescent="0.2"/>
    <row r="244" spans="1:85" s="374" customFormat="1" ht="15.75" hidden="1" x14ac:dyDescent="0.25">
      <c r="A244" s="766" t="s">
        <v>20</v>
      </c>
      <c r="B244" s="766"/>
      <c r="C244" s="766"/>
      <c r="D244" s="766"/>
      <c r="E244" s="766"/>
      <c r="F244" s="766"/>
      <c r="G244" s="766"/>
      <c r="H244" s="766"/>
      <c r="I244" s="766"/>
      <c r="J244" s="766"/>
      <c r="K244" s="766"/>
      <c r="L244" s="766"/>
      <c r="M244" s="766"/>
      <c r="N244" s="766"/>
      <c r="O244" s="766"/>
      <c r="P244" s="766"/>
      <c r="Q244" s="766"/>
      <c r="R244" s="766"/>
      <c r="S244" s="766"/>
      <c r="T244" s="766"/>
      <c r="U244" s="766"/>
      <c r="V244" s="766"/>
      <c r="W244" s="496"/>
      <c r="X244" s="372"/>
      <c r="Y244" s="371"/>
      <c r="Z244" s="371"/>
      <c r="AA244" s="371"/>
      <c r="AB244" s="371"/>
      <c r="AC244" s="371"/>
      <c r="AD244" s="373"/>
      <c r="AE244" s="373"/>
      <c r="AF244" s="373"/>
      <c r="AG244" s="373"/>
      <c r="AH244" s="373"/>
      <c r="AI244" s="373"/>
      <c r="AJ244" s="373"/>
      <c r="AK244" s="373"/>
      <c r="AL244" s="373"/>
      <c r="AM244" s="373"/>
      <c r="AN244" s="373"/>
      <c r="AO244" s="373"/>
      <c r="AP244" s="373"/>
      <c r="AQ244" s="373"/>
      <c r="AR244" s="373"/>
      <c r="AS244" s="373"/>
      <c r="AT244" s="373"/>
      <c r="AU244" s="373"/>
      <c r="AV244" s="373"/>
      <c r="AW244" s="373"/>
      <c r="AX244" s="373"/>
      <c r="AY244" s="373"/>
      <c r="AZ244" s="373"/>
      <c r="BA244" s="373"/>
      <c r="BB244" s="373"/>
      <c r="BC244" s="373"/>
      <c r="BD244" s="373"/>
      <c r="BE244" s="373"/>
      <c r="BF244" s="373"/>
      <c r="BG244" s="373"/>
      <c r="BH244" s="373"/>
      <c r="BI244" s="373"/>
      <c r="BJ244" s="373"/>
      <c r="BK244" s="373"/>
      <c r="BL244" s="373"/>
      <c r="BM244" s="373"/>
      <c r="BN244" s="373"/>
      <c r="BO244" s="373"/>
      <c r="BP244" s="373"/>
      <c r="BQ244" s="373"/>
      <c r="BR244" s="373"/>
      <c r="BS244" s="373"/>
      <c r="BT244" s="373"/>
      <c r="BU244" s="373"/>
      <c r="BV244" s="373"/>
      <c r="BW244" s="373"/>
      <c r="BX244" s="373"/>
      <c r="BY244" s="373"/>
      <c r="BZ244" s="373"/>
      <c r="CA244" s="373"/>
      <c r="CB244" s="373"/>
      <c r="CC244" s="373"/>
      <c r="CD244" s="373"/>
      <c r="CE244" s="373"/>
      <c r="CF244" s="373"/>
      <c r="CG244" s="373"/>
    </row>
    <row r="245" spans="1:85" s="373" customFormat="1" ht="15.75" hidden="1" x14ac:dyDescent="0.25">
      <c r="M245" s="375" t="s">
        <v>21</v>
      </c>
      <c r="N245" s="767" t="s">
        <v>16</v>
      </c>
      <c r="O245" s="767"/>
      <c r="P245" s="767"/>
      <c r="Q245" s="767"/>
      <c r="R245" s="767"/>
      <c r="S245" s="767"/>
      <c r="T245" s="767"/>
      <c r="V245" s="374"/>
      <c r="W245" s="496"/>
      <c r="X245" s="372"/>
      <c r="Y245" s="371"/>
      <c r="Z245" s="371"/>
      <c r="AA245" s="371"/>
      <c r="AB245" s="371"/>
      <c r="AC245" s="371"/>
    </row>
    <row r="246" spans="1:85" s="376" customFormat="1" ht="15" hidden="1" x14ac:dyDescent="0.2">
      <c r="N246" s="768" t="s">
        <v>13</v>
      </c>
      <c r="O246" s="768"/>
      <c r="P246" s="768"/>
      <c r="Q246" s="768"/>
      <c r="R246" s="768"/>
      <c r="S246" s="768"/>
      <c r="T246" s="768"/>
      <c r="V246" s="377"/>
      <c r="W246" s="497"/>
      <c r="X246" s="379"/>
      <c r="Y246" s="378"/>
      <c r="Z246" s="378"/>
      <c r="AA246" s="378"/>
      <c r="AB246" s="378"/>
      <c r="AC246" s="378"/>
    </row>
    <row r="247" spans="1:85" s="380" customFormat="1" ht="18" hidden="1" customHeight="1" x14ac:dyDescent="0.2">
      <c r="A247" s="769" t="s">
        <v>554</v>
      </c>
      <c r="B247" s="769"/>
      <c r="C247" s="769"/>
      <c r="D247" s="769"/>
      <c r="E247" s="769"/>
      <c r="F247" s="769"/>
      <c r="G247" s="769"/>
      <c r="H247" s="769"/>
      <c r="I247" s="769"/>
      <c r="J247" s="769"/>
      <c r="K247" s="769"/>
      <c r="L247" s="769"/>
      <c r="M247" s="769"/>
      <c r="N247" s="769"/>
      <c r="O247" s="769"/>
      <c r="P247" s="769"/>
      <c r="Q247" s="769"/>
      <c r="R247" s="769"/>
      <c r="S247" s="769"/>
      <c r="T247" s="769"/>
      <c r="U247" s="769"/>
      <c r="V247" s="769"/>
      <c r="W247" s="497"/>
      <c r="X247" s="379"/>
      <c r="Y247" s="378"/>
      <c r="Z247" s="378"/>
      <c r="AA247" s="378"/>
      <c r="AB247" s="378"/>
      <c r="AC247" s="378"/>
    </row>
    <row r="248" spans="1:85" s="381" customFormat="1" ht="12.75" hidden="1" customHeight="1" x14ac:dyDescent="0.2">
      <c r="A248" s="770" t="s">
        <v>3</v>
      </c>
      <c r="B248" s="771" t="s">
        <v>22</v>
      </c>
      <c r="C248" s="772" t="s">
        <v>23</v>
      </c>
      <c r="D248" s="772"/>
      <c r="E248" s="772"/>
      <c r="F248" s="772"/>
      <c r="G248" s="772"/>
      <c r="H248" s="772"/>
      <c r="I248" s="772"/>
      <c r="J248" s="772"/>
      <c r="K248" s="772"/>
      <c r="L248" s="772"/>
      <c r="M248" s="772"/>
      <c r="N248" s="772"/>
      <c r="O248" s="772"/>
      <c r="P248" s="764" t="s">
        <v>24</v>
      </c>
      <c r="Q248" s="764" t="s">
        <v>25</v>
      </c>
      <c r="R248" s="764" t="s">
        <v>26</v>
      </c>
      <c r="S248" s="764" t="s">
        <v>27</v>
      </c>
      <c r="T248" s="764" t="s">
        <v>28</v>
      </c>
      <c r="U248" s="764" t="s">
        <v>29</v>
      </c>
      <c r="V248" s="764" t="s">
        <v>30</v>
      </c>
      <c r="W248" s="398"/>
      <c r="X248" s="369"/>
      <c r="Y248" s="368"/>
      <c r="Z248" s="368"/>
      <c r="AA248" s="368"/>
      <c r="AB248" s="368"/>
      <c r="AC248" s="368"/>
      <c r="AD248" s="365"/>
      <c r="AE248" s="365"/>
      <c r="AF248" s="365"/>
      <c r="AG248" s="365"/>
      <c r="AH248" s="365"/>
      <c r="AI248" s="365"/>
      <c r="AJ248" s="365"/>
      <c r="AK248" s="365"/>
      <c r="AL248" s="365"/>
      <c r="AM248" s="365"/>
      <c r="AN248" s="365"/>
      <c r="AO248" s="365"/>
      <c r="AP248" s="365"/>
      <c r="AQ248" s="365"/>
      <c r="AR248" s="365"/>
      <c r="AS248" s="365"/>
      <c r="AT248" s="365"/>
      <c r="AU248" s="365"/>
      <c r="AV248" s="365"/>
      <c r="AW248" s="365"/>
      <c r="AX248" s="365"/>
      <c r="AY248" s="365"/>
      <c r="AZ248" s="365"/>
      <c r="BA248" s="365"/>
      <c r="BB248" s="365"/>
      <c r="BC248" s="365"/>
      <c r="BD248" s="365"/>
      <c r="BE248" s="365"/>
      <c r="BF248" s="365"/>
      <c r="BG248" s="365"/>
      <c r="BH248" s="365"/>
      <c r="BI248" s="365"/>
      <c r="BJ248" s="365"/>
      <c r="BK248" s="365"/>
      <c r="BL248" s="365"/>
      <c r="BM248" s="365"/>
      <c r="BN248" s="365"/>
      <c r="BO248" s="365"/>
      <c r="BP248" s="365"/>
      <c r="BQ248" s="365"/>
      <c r="BR248" s="365"/>
      <c r="BS248" s="365"/>
      <c r="BT248" s="365"/>
      <c r="BU248" s="365"/>
      <c r="BV248" s="365"/>
      <c r="BW248" s="365"/>
      <c r="BX248" s="365"/>
      <c r="BY248" s="365"/>
      <c r="BZ248" s="365"/>
      <c r="CA248" s="365"/>
      <c r="CB248" s="365"/>
      <c r="CC248" s="365"/>
      <c r="CD248" s="365"/>
      <c r="CE248" s="365"/>
      <c r="CF248" s="365"/>
      <c r="CG248" s="365"/>
    </row>
    <row r="249" spans="1:85" ht="12.75" hidden="1" customHeight="1" x14ac:dyDescent="0.2">
      <c r="A249" s="770"/>
      <c r="B249" s="771"/>
      <c r="C249" s="772" t="s">
        <v>31</v>
      </c>
      <c r="D249" s="772"/>
      <c r="E249" s="772"/>
      <c r="F249" s="772"/>
      <c r="G249" s="772"/>
      <c r="H249" s="772"/>
      <c r="I249" s="772"/>
      <c r="J249" s="772"/>
      <c r="K249" s="772"/>
      <c r="L249" s="772"/>
      <c r="M249" s="772"/>
      <c r="N249" s="773" t="s">
        <v>32</v>
      </c>
      <c r="O249" s="773"/>
      <c r="P249" s="764"/>
      <c r="Q249" s="764"/>
      <c r="R249" s="764"/>
      <c r="S249" s="764"/>
      <c r="T249" s="764"/>
      <c r="U249" s="764"/>
      <c r="V249" s="764"/>
    </row>
    <row r="250" spans="1:85" ht="12.75" hidden="1" customHeight="1" x14ac:dyDescent="0.2">
      <c r="A250" s="770"/>
      <c r="B250" s="771"/>
      <c r="C250" s="772" t="s">
        <v>33</v>
      </c>
      <c r="D250" s="772"/>
      <c r="E250" s="772"/>
      <c r="F250" s="772"/>
      <c r="G250" s="772"/>
      <c r="H250" s="772"/>
      <c r="I250" s="772"/>
      <c r="J250" s="772"/>
      <c r="K250" s="772"/>
      <c r="L250" s="772"/>
      <c r="M250" s="773" t="s">
        <v>34</v>
      </c>
      <c r="N250" s="773"/>
      <c r="O250" s="773"/>
      <c r="P250" s="764"/>
      <c r="Q250" s="764"/>
      <c r="R250" s="764"/>
      <c r="S250" s="764"/>
      <c r="T250" s="764"/>
      <c r="U250" s="764"/>
      <c r="V250" s="764"/>
    </row>
    <row r="251" spans="1:85" ht="25.5" hidden="1" customHeight="1" x14ac:dyDescent="0.2">
      <c r="A251" s="770"/>
      <c r="B251" s="771"/>
      <c r="C251" s="772" t="s">
        <v>35</v>
      </c>
      <c r="D251" s="772"/>
      <c r="E251" s="772"/>
      <c r="F251" s="772" t="s">
        <v>36</v>
      </c>
      <c r="G251" s="772"/>
      <c r="H251" s="772"/>
      <c r="I251" s="773" t="s">
        <v>37</v>
      </c>
      <c r="J251" s="773"/>
      <c r="K251" s="773" t="s">
        <v>38</v>
      </c>
      <c r="L251" s="773"/>
      <c r="M251" s="773"/>
      <c r="N251" s="764" t="s">
        <v>39</v>
      </c>
      <c r="O251" s="764" t="s">
        <v>40</v>
      </c>
      <c r="P251" s="764"/>
      <c r="Q251" s="764"/>
      <c r="R251" s="764"/>
      <c r="S251" s="764"/>
      <c r="T251" s="764"/>
      <c r="U251" s="764"/>
      <c r="V251" s="764"/>
    </row>
    <row r="252" spans="1:85" s="385" customFormat="1" ht="91.5" hidden="1" customHeight="1" x14ac:dyDescent="0.2">
      <c r="A252" s="770"/>
      <c r="B252" s="771"/>
      <c r="C252" s="382" t="s">
        <v>41</v>
      </c>
      <c r="D252" s="383" t="s">
        <v>42</v>
      </c>
      <c r="E252" s="382" t="s">
        <v>43</v>
      </c>
      <c r="F252" s="382" t="s">
        <v>44</v>
      </c>
      <c r="G252" s="383" t="s">
        <v>45</v>
      </c>
      <c r="H252" s="382" t="s">
        <v>46</v>
      </c>
      <c r="I252" s="383" t="s">
        <v>47</v>
      </c>
      <c r="J252" s="383" t="s">
        <v>48</v>
      </c>
      <c r="K252" s="383" t="s">
        <v>49</v>
      </c>
      <c r="L252" s="383" t="s">
        <v>50</v>
      </c>
      <c r="M252" s="773"/>
      <c r="N252" s="764"/>
      <c r="O252" s="764"/>
      <c r="P252" s="764"/>
      <c r="Q252" s="764"/>
      <c r="R252" s="764"/>
      <c r="S252" s="764"/>
      <c r="T252" s="764"/>
      <c r="U252" s="764"/>
      <c r="V252" s="764"/>
      <c r="W252" s="398"/>
      <c r="X252" s="369"/>
      <c r="Y252" s="368"/>
      <c r="Z252" s="368"/>
      <c r="AA252" s="368"/>
      <c r="AB252" s="368"/>
      <c r="AC252" s="368"/>
      <c r="AD252" s="365"/>
      <c r="AE252" s="365"/>
      <c r="AF252" s="365"/>
      <c r="AG252" s="365"/>
      <c r="AH252" s="365"/>
      <c r="AI252" s="365"/>
      <c r="AJ252" s="365"/>
      <c r="AK252" s="365"/>
      <c r="AL252" s="365"/>
      <c r="AM252" s="365"/>
      <c r="AN252" s="365"/>
      <c r="AO252" s="365"/>
      <c r="AP252" s="365"/>
      <c r="AQ252" s="365"/>
      <c r="AR252" s="365"/>
      <c r="AS252" s="365"/>
      <c r="AT252" s="365"/>
      <c r="AU252" s="365"/>
      <c r="AV252" s="365"/>
      <c r="AW252" s="365"/>
      <c r="AX252" s="365"/>
      <c r="AY252" s="365"/>
      <c r="AZ252" s="365"/>
      <c r="BA252" s="365"/>
      <c r="BB252" s="365"/>
      <c r="BC252" s="365"/>
      <c r="BD252" s="365"/>
      <c r="BE252" s="365"/>
      <c r="BF252" s="365"/>
      <c r="BG252" s="365"/>
      <c r="BH252" s="365"/>
      <c r="BI252" s="365"/>
      <c r="BJ252" s="365"/>
      <c r="BK252" s="365"/>
      <c r="BL252" s="365"/>
      <c r="BM252" s="365"/>
      <c r="BN252" s="365"/>
      <c r="BO252" s="365"/>
      <c r="BP252" s="365"/>
      <c r="BQ252" s="365"/>
      <c r="BR252" s="365"/>
      <c r="BS252" s="365"/>
      <c r="BT252" s="365"/>
      <c r="BU252" s="365"/>
      <c r="BV252" s="365"/>
      <c r="BW252" s="365"/>
      <c r="BX252" s="365"/>
      <c r="BY252" s="365"/>
      <c r="BZ252" s="365"/>
      <c r="CA252" s="365"/>
      <c r="CB252" s="365"/>
      <c r="CC252" s="365"/>
      <c r="CD252" s="365"/>
      <c r="CE252" s="365"/>
      <c r="CF252" s="365"/>
      <c r="CG252" s="365"/>
    </row>
    <row r="253" spans="1:85" s="389" customFormat="1" hidden="1" x14ac:dyDescent="0.2">
      <c r="A253" s="386" t="s">
        <v>4</v>
      </c>
      <c r="B253" s="386" t="s">
        <v>5</v>
      </c>
      <c r="C253" s="386" t="s">
        <v>6</v>
      </c>
      <c r="D253" s="386" t="s">
        <v>7</v>
      </c>
      <c r="E253" s="386" t="s">
        <v>51</v>
      </c>
      <c r="F253" s="386" t="s">
        <v>52</v>
      </c>
      <c r="G253" s="386" t="s">
        <v>53</v>
      </c>
      <c r="H253" s="386" t="s">
        <v>54</v>
      </c>
      <c r="I253" s="386" t="s">
        <v>55</v>
      </c>
      <c r="J253" s="386" t="s">
        <v>56</v>
      </c>
      <c r="K253" s="386" t="s">
        <v>57</v>
      </c>
      <c r="L253" s="386" t="s">
        <v>58</v>
      </c>
      <c r="M253" s="386" t="s">
        <v>59</v>
      </c>
      <c r="N253" s="386" t="s">
        <v>60</v>
      </c>
      <c r="O253" s="386" t="s">
        <v>61</v>
      </c>
      <c r="P253" s="387" t="s">
        <v>62</v>
      </c>
      <c r="Q253" s="386" t="s">
        <v>63</v>
      </c>
      <c r="R253" s="386" t="s">
        <v>64</v>
      </c>
      <c r="S253" s="386" t="s">
        <v>65</v>
      </c>
      <c r="T253" s="387" t="s">
        <v>66</v>
      </c>
      <c r="U253" s="386" t="s">
        <v>67</v>
      </c>
      <c r="V253" s="386" t="s">
        <v>68</v>
      </c>
      <c r="W253" s="398"/>
      <c r="X253" s="369"/>
      <c r="Y253" s="368"/>
      <c r="Z253" s="368"/>
      <c r="AA253" s="368"/>
      <c r="AB253" s="368"/>
      <c r="AC253" s="368"/>
      <c r="AD253" s="365"/>
      <c r="AE253" s="365"/>
      <c r="AF253" s="365"/>
      <c r="AG253" s="365"/>
      <c r="AH253" s="365"/>
      <c r="AI253" s="365"/>
      <c r="AJ253" s="365"/>
      <c r="AK253" s="365"/>
      <c r="AL253" s="365"/>
      <c r="AM253" s="365"/>
      <c r="AN253" s="365"/>
      <c r="AO253" s="365"/>
      <c r="AP253" s="365"/>
      <c r="AQ253" s="365"/>
      <c r="AR253" s="365"/>
      <c r="AS253" s="365"/>
      <c r="AT253" s="365"/>
      <c r="AU253" s="365"/>
      <c r="AV253" s="365"/>
      <c r="AW253" s="365"/>
      <c r="AX253" s="365"/>
      <c r="AY253" s="365"/>
      <c r="AZ253" s="365"/>
      <c r="BA253" s="365"/>
      <c r="BB253" s="365"/>
      <c r="BC253" s="365"/>
      <c r="BD253" s="365"/>
      <c r="BE253" s="365"/>
      <c r="BF253" s="365"/>
      <c r="BG253" s="365"/>
      <c r="BH253" s="365"/>
      <c r="BI253" s="365"/>
      <c r="BJ253" s="365"/>
      <c r="BK253" s="365"/>
      <c r="BL253" s="365"/>
      <c r="BM253" s="365"/>
      <c r="BN253" s="365"/>
      <c r="BO253" s="365"/>
      <c r="BP253" s="365"/>
      <c r="BQ253" s="365"/>
      <c r="BR253" s="365"/>
      <c r="BS253" s="365"/>
      <c r="BT253" s="365"/>
      <c r="BU253" s="365"/>
      <c r="BV253" s="365"/>
      <c r="BW253" s="365"/>
      <c r="BX253" s="365"/>
      <c r="BY253" s="365"/>
      <c r="BZ253" s="365"/>
      <c r="CA253" s="365"/>
      <c r="CB253" s="365"/>
      <c r="CC253" s="365"/>
      <c r="CD253" s="365"/>
      <c r="CE253" s="365"/>
      <c r="CF253" s="365"/>
      <c r="CG253" s="365"/>
    </row>
    <row r="254" spans="1:85" s="389" customFormat="1" ht="22.5" hidden="1" customHeight="1" x14ac:dyDescent="0.2">
      <c r="A254" s="486" t="s">
        <v>4</v>
      </c>
      <c r="B254" s="487">
        <v>45261</v>
      </c>
      <c r="C254" s="447"/>
      <c r="D254" s="447"/>
      <c r="E254" s="447"/>
      <c r="F254" s="447"/>
      <c r="G254" s="447"/>
      <c r="H254" s="447"/>
      <c r="I254" s="447"/>
      <c r="J254" s="447"/>
      <c r="K254" s="447"/>
      <c r="L254" s="447"/>
      <c r="M254" s="476"/>
      <c r="N254" s="477"/>
      <c r="O254" s="476"/>
      <c r="P254" s="478"/>
      <c r="Q254" s="446"/>
      <c r="R254" s="447"/>
      <c r="S254" s="479"/>
      <c r="T254" s="480"/>
      <c r="U254" s="477"/>
      <c r="V254" s="476"/>
      <c r="W254" s="501"/>
      <c r="X254" s="481"/>
      <c r="Y254" s="482"/>
      <c r="Z254" s="368"/>
      <c r="AA254" s="368"/>
      <c r="AB254" s="368"/>
      <c r="AC254" s="368"/>
      <c r="AD254" s="365"/>
      <c r="AE254" s="365"/>
      <c r="AF254" s="365"/>
      <c r="AG254" s="365"/>
      <c r="AH254" s="365"/>
      <c r="AI254" s="365"/>
      <c r="AJ254" s="365"/>
      <c r="AK254" s="365"/>
      <c r="AL254" s="365"/>
      <c r="AM254" s="365"/>
      <c r="AN254" s="365"/>
      <c r="AO254" s="365"/>
      <c r="AP254" s="365"/>
      <c r="AQ254" s="365"/>
      <c r="AR254" s="365"/>
      <c r="AS254" s="365"/>
      <c r="AT254" s="365"/>
      <c r="AU254" s="365"/>
      <c r="AV254" s="365"/>
      <c r="AW254" s="365"/>
      <c r="AX254" s="365"/>
      <c r="AY254" s="365"/>
      <c r="AZ254" s="365"/>
      <c r="BA254" s="365"/>
      <c r="BB254" s="365"/>
      <c r="BC254" s="365"/>
      <c r="BD254" s="365"/>
      <c r="BE254" s="365"/>
      <c r="BF254" s="365"/>
      <c r="BG254" s="365"/>
      <c r="BH254" s="365"/>
      <c r="BI254" s="365"/>
      <c r="BJ254" s="365"/>
      <c r="BK254" s="365"/>
      <c r="BL254" s="365"/>
      <c r="BM254" s="365"/>
      <c r="BN254" s="365"/>
      <c r="BO254" s="365"/>
      <c r="BP254" s="365"/>
      <c r="BQ254" s="365"/>
      <c r="BR254" s="365"/>
      <c r="BS254" s="365"/>
      <c r="BT254" s="365"/>
      <c r="BU254" s="365"/>
      <c r="BV254" s="365"/>
      <c r="BW254" s="365"/>
      <c r="BX254" s="365"/>
      <c r="BY254" s="365"/>
      <c r="BZ254" s="365"/>
      <c r="CA254" s="365"/>
      <c r="CB254" s="365"/>
      <c r="CC254" s="365"/>
      <c r="CD254" s="365"/>
      <c r="CE254" s="365"/>
      <c r="CF254" s="365"/>
      <c r="CG254" s="365"/>
    </row>
    <row r="255" spans="1:85" s="495" customFormat="1" ht="20.25" hidden="1" customHeight="1" x14ac:dyDescent="0.2">
      <c r="A255" s="488" t="s">
        <v>5</v>
      </c>
      <c r="B255" s="487">
        <v>45261</v>
      </c>
      <c r="C255" s="447"/>
      <c r="D255" s="447"/>
      <c r="E255" s="447"/>
      <c r="F255" s="447"/>
      <c r="G255" s="447"/>
      <c r="H255" s="447"/>
      <c r="I255" s="447"/>
      <c r="J255" s="447"/>
      <c r="K255" s="447"/>
      <c r="L255" s="447"/>
      <c r="M255" s="476"/>
      <c r="N255" s="477"/>
      <c r="O255" s="476"/>
      <c r="P255" s="489"/>
      <c r="Q255" s="446"/>
      <c r="R255" s="447"/>
      <c r="S255" s="490"/>
      <c r="T255" s="491"/>
      <c r="U255" s="492"/>
      <c r="V255" s="493"/>
      <c r="W255" s="501"/>
      <c r="X255" s="352"/>
      <c r="Y255" s="352"/>
      <c r="Z255" s="494"/>
      <c r="AA255" s="494"/>
      <c r="AB255" s="494"/>
      <c r="AC255" s="494"/>
      <c r="AD255" s="494"/>
      <c r="AE255" s="494"/>
      <c r="AF255" s="494"/>
      <c r="AG255" s="494"/>
      <c r="AH255" s="494"/>
      <c r="AI255" s="494"/>
      <c r="AJ255" s="494"/>
      <c r="AK255" s="494"/>
      <c r="AL255" s="494"/>
      <c r="AM255" s="494"/>
      <c r="AN255" s="494"/>
      <c r="AO255" s="494"/>
      <c r="AP255" s="494"/>
      <c r="AQ255" s="494"/>
      <c r="AR255" s="494"/>
      <c r="AS255" s="494"/>
      <c r="AT255" s="494"/>
      <c r="AU255" s="494"/>
      <c r="AV255" s="494"/>
      <c r="AW255" s="494"/>
      <c r="AX255" s="494"/>
      <c r="AY255" s="494"/>
      <c r="AZ255" s="494"/>
      <c r="BA255" s="494"/>
      <c r="BB255" s="494"/>
      <c r="BC255" s="494"/>
      <c r="BD255" s="494"/>
      <c r="BE255" s="494"/>
      <c r="BF255" s="494"/>
      <c r="BG255" s="494"/>
      <c r="BH255" s="494"/>
      <c r="BI255" s="494"/>
      <c r="BJ255" s="494"/>
      <c r="BK255" s="494"/>
      <c r="BL255" s="494"/>
      <c r="BM255" s="494"/>
      <c r="BN255" s="494"/>
      <c r="BO255" s="494"/>
      <c r="BP255" s="494"/>
      <c r="BQ255" s="494"/>
      <c r="BR255" s="494"/>
      <c r="BS255" s="494"/>
      <c r="BT255" s="494"/>
      <c r="BU255" s="494"/>
      <c r="BV255" s="494"/>
      <c r="BW255" s="494"/>
      <c r="BX255" s="494"/>
      <c r="BY255" s="494"/>
      <c r="BZ255" s="494"/>
      <c r="CA255" s="494"/>
      <c r="CB255" s="494"/>
      <c r="CC255" s="494"/>
      <c r="CD255" s="494"/>
      <c r="CE255" s="494"/>
      <c r="CF255" s="494"/>
      <c r="CG255" s="494"/>
    </row>
    <row r="256" spans="1:85" s="495" customFormat="1" ht="20.25" hidden="1" customHeight="1" x14ac:dyDescent="0.2">
      <c r="A256" s="488" t="s">
        <v>6</v>
      </c>
      <c r="B256" s="487">
        <v>45261</v>
      </c>
      <c r="C256" s="447"/>
      <c r="D256" s="447"/>
      <c r="E256" s="447"/>
      <c r="F256" s="447"/>
      <c r="G256" s="447"/>
      <c r="H256" s="447"/>
      <c r="I256" s="447"/>
      <c r="J256" s="447"/>
      <c r="K256" s="447"/>
      <c r="L256" s="447"/>
      <c r="M256" s="476"/>
      <c r="N256" s="477"/>
      <c r="O256" s="476"/>
      <c r="P256" s="489"/>
      <c r="Q256" s="446"/>
      <c r="R256" s="447"/>
      <c r="S256" s="490"/>
      <c r="T256" s="491"/>
      <c r="U256" s="492"/>
      <c r="V256" s="493"/>
      <c r="W256" s="501"/>
      <c r="X256" s="352"/>
      <c r="Y256" s="352"/>
      <c r="Z256" s="494"/>
      <c r="AA256" s="494"/>
      <c r="AB256" s="494"/>
      <c r="AC256" s="494"/>
      <c r="AD256" s="494"/>
      <c r="AE256" s="494"/>
      <c r="AF256" s="494"/>
      <c r="AG256" s="494"/>
      <c r="AH256" s="494"/>
      <c r="AI256" s="494"/>
      <c r="AJ256" s="494"/>
      <c r="AK256" s="494"/>
      <c r="AL256" s="494"/>
      <c r="AM256" s="494"/>
      <c r="AN256" s="494"/>
      <c r="AO256" s="494"/>
      <c r="AP256" s="494"/>
      <c r="AQ256" s="494"/>
      <c r="AR256" s="494"/>
      <c r="AS256" s="494"/>
      <c r="AT256" s="494"/>
      <c r="AU256" s="494"/>
      <c r="AV256" s="494"/>
      <c r="AW256" s="494"/>
      <c r="AX256" s="494"/>
      <c r="AY256" s="494"/>
      <c r="AZ256" s="494"/>
      <c r="BA256" s="494"/>
      <c r="BB256" s="494"/>
      <c r="BC256" s="494"/>
      <c r="BD256" s="494"/>
      <c r="BE256" s="494"/>
      <c r="BF256" s="494"/>
      <c r="BG256" s="494"/>
      <c r="BH256" s="494"/>
      <c r="BI256" s="494"/>
      <c r="BJ256" s="494"/>
      <c r="BK256" s="494"/>
      <c r="BL256" s="494"/>
      <c r="BM256" s="494"/>
      <c r="BN256" s="494"/>
      <c r="BO256" s="494"/>
      <c r="BP256" s="494"/>
      <c r="BQ256" s="494"/>
      <c r="BR256" s="494"/>
      <c r="BS256" s="494"/>
      <c r="BT256" s="494"/>
      <c r="BU256" s="494"/>
      <c r="BV256" s="494"/>
      <c r="BW256" s="494"/>
      <c r="BX256" s="494"/>
      <c r="BY256" s="494"/>
      <c r="BZ256" s="494"/>
      <c r="CA256" s="494"/>
      <c r="CB256" s="494"/>
      <c r="CC256" s="494"/>
      <c r="CD256" s="494"/>
      <c r="CE256" s="494"/>
      <c r="CF256" s="494"/>
      <c r="CG256" s="494"/>
    </row>
    <row r="257" hidden="1" x14ac:dyDescent="0.2"/>
  </sheetData>
  <sheetProtection selectLockedCells="1" selectUnlockedCells="1"/>
  <mergeCells count="298">
    <mergeCell ref="W89:AH89"/>
    <mergeCell ref="W82:AH82"/>
    <mergeCell ref="W83:AH83"/>
    <mergeCell ref="W84:AH84"/>
    <mergeCell ref="W85:AH85"/>
    <mergeCell ref="W86:AH86"/>
    <mergeCell ref="W87:AH87"/>
    <mergeCell ref="W88:AH88"/>
    <mergeCell ref="A208:V208"/>
    <mergeCell ref="W201:Y201"/>
    <mergeCell ref="A190:V190"/>
    <mergeCell ref="N191:T191"/>
    <mergeCell ref="N192:T192"/>
    <mergeCell ref="A193:V193"/>
    <mergeCell ref="A194:A198"/>
    <mergeCell ref="B194:B198"/>
    <mergeCell ref="C194:O194"/>
    <mergeCell ref="P194:P198"/>
    <mergeCell ref="Q194:Q198"/>
    <mergeCell ref="R194:R198"/>
    <mergeCell ref="S194:S198"/>
    <mergeCell ref="T194:T198"/>
    <mergeCell ref="U194:U198"/>
    <mergeCell ref="V194:V198"/>
    <mergeCell ref="N209:T209"/>
    <mergeCell ref="N210:T210"/>
    <mergeCell ref="A211:V211"/>
    <mergeCell ref="A212:A216"/>
    <mergeCell ref="B212:B216"/>
    <mergeCell ref="C212:O212"/>
    <mergeCell ref="P212:P216"/>
    <mergeCell ref="Q212:Q216"/>
    <mergeCell ref="R212:R216"/>
    <mergeCell ref="S212:S216"/>
    <mergeCell ref="T212:T216"/>
    <mergeCell ref="U212:U216"/>
    <mergeCell ref="V212:V216"/>
    <mergeCell ref="C213:M213"/>
    <mergeCell ref="N213:O214"/>
    <mergeCell ref="C214:L214"/>
    <mergeCell ref="M214:M216"/>
    <mergeCell ref="C215:E215"/>
    <mergeCell ref="F215:H215"/>
    <mergeCell ref="I215:J215"/>
    <mergeCell ref="K215:L215"/>
    <mergeCell ref="N215:N216"/>
    <mergeCell ref="O215:O216"/>
    <mergeCell ref="C195:M195"/>
    <mergeCell ref="N195:O196"/>
    <mergeCell ref="C196:L196"/>
    <mergeCell ref="M196:M198"/>
    <mergeCell ref="C197:E197"/>
    <mergeCell ref="F197:H197"/>
    <mergeCell ref="I197:J197"/>
    <mergeCell ref="K197:L197"/>
    <mergeCell ref="N197:N198"/>
    <mergeCell ref="O197:O198"/>
    <mergeCell ref="A5:V5"/>
    <mergeCell ref="N7:T7"/>
    <mergeCell ref="A8:V8"/>
    <mergeCell ref="A9:A13"/>
    <mergeCell ref="B9:B13"/>
    <mergeCell ref="C9:O9"/>
    <mergeCell ref="P9:P13"/>
    <mergeCell ref="Q9:Q13"/>
    <mergeCell ref="R9:R13"/>
    <mergeCell ref="S9:S13"/>
    <mergeCell ref="T9:T13"/>
    <mergeCell ref="U9:U13"/>
    <mergeCell ref="V9:V13"/>
    <mergeCell ref="C10:M10"/>
    <mergeCell ref="N10:O11"/>
    <mergeCell ref="C12:E12"/>
    <mergeCell ref="N6:T6"/>
    <mergeCell ref="F12:H12"/>
    <mergeCell ref="N12:N13"/>
    <mergeCell ref="O12:O13"/>
    <mergeCell ref="C11:L11"/>
    <mergeCell ref="M11:M13"/>
    <mergeCell ref="I12:J12"/>
    <mergeCell ref="K12:L12"/>
    <mergeCell ref="A22:V22"/>
    <mergeCell ref="N23:T23"/>
    <mergeCell ref="N24:T24"/>
    <mergeCell ref="A25:V25"/>
    <mergeCell ref="A26:A30"/>
    <mergeCell ref="B26:B30"/>
    <mergeCell ref="C26:O26"/>
    <mergeCell ref="P26:P30"/>
    <mergeCell ref="Q26:Q30"/>
    <mergeCell ref="R26:R30"/>
    <mergeCell ref="S26:S30"/>
    <mergeCell ref="T26:T30"/>
    <mergeCell ref="U26:U30"/>
    <mergeCell ref="V26:V30"/>
    <mergeCell ref="C27:M27"/>
    <mergeCell ref="N27:O28"/>
    <mergeCell ref="N29:N30"/>
    <mergeCell ref="O29:O30"/>
    <mergeCell ref="A45:V45"/>
    <mergeCell ref="N46:T46"/>
    <mergeCell ref="N47:T47"/>
    <mergeCell ref="C28:L28"/>
    <mergeCell ref="M28:M30"/>
    <mergeCell ref="C29:E29"/>
    <mergeCell ref="F29:H29"/>
    <mergeCell ref="I29:J29"/>
    <mergeCell ref="K29:L29"/>
    <mergeCell ref="F52:H52"/>
    <mergeCell ref="I52:J52"/>
    <mergeCell ref="K52:L52"/>
    <mergeCell ref="N52:N53"/>
    <mergeCell ref="O52:O53"/>
    <mergeCell ref="A48:V48"/>
    <mergeCell ref="A49:A53"/>
    <mergeCell ref="B49:B53"/>
    <mergeCell ref="C49:O49"/>
    <mergeCell ref="P49:P53"/>
    <mergeCell ref="Q49:Q53"/>
    <mergeCell ref="R49:R53"/>
    <mergeCell ref="S49:S53"/>
    <mergeCell ref="T49:T53"/>
    <mergeCell ref="U49:U53"/>
    <mergeCell ref="V49:V53"/>
    <mergeCell ref="C50:M50"/>
    <mergeCell ref="N50:O51"/>
    <mergeCell ref="C51:L51"/>
    <mergeCell ref="M51:M53"/>
    <mergeCell ref="C52:E52"/>
    <mergeCell ref="N78:N79"/>
    <mergeCell ref="O78:O79"/>
    <mergeCell ref="C77:L77"/>
    <mergeCell ref="M77:M79"/>
    <mergeCell ref="C78:E78"/>
    <mergeCell ref="F78:H78"/>
    <mergeCell ref="I78:J78"/>
    <mergeCell ref="K78:L78"/>
    <mergeCell ref="A71:V71"/>
    <mergeCell ref="N72:T72"/>
    <mergeCell ref="N73:T73"/>
    <mergeCell ref="A74:V74"/>
    <mergeCell ref="A75:A79"/>
    <mergeCell ref="B75:B79"/>
    <mergeCell ref="C75:O75"/>
    <mergeCell ref="P75:P79"/>
    <mergeCell ref="Q75:Q79"/>
    <mergeCell ref="R75:R79"/>
    <mergeCell ref="S75:S79"/>
    <mergeCell ref="T75:T79"/>
    <mergeCell ref="U75:U79"/>
    <mergeCell ref="V75:V79"/>
    <mergeCell ref="C76:M76"/>
    <mergeCell ref="N76:O77"/>
    <mergeCell ref="A95:V95"/>
    <mergeCell ref="N96:T96"/>
    <mergeCell ref="N97:T97"/>
    <mergeCell ref="A98:V98"/>
    <mergeCell ref="A99:A103"/>
    <mergeCell ref="B99:B103"/>
    <mergeCell ref="C99:O99"/>
    <mergeCell ref="P99:P103"/>
    <mergeCell ref="Q99:Q103"/>
    <mergeCell ref="R99:R103"/>
    <mergeCell ref="S99:S103"/>
    <mergeCell ref="T99:T103"/>
    <mergeCell ref="U99:U103"/>
    <mergeCell ref="V99:V103"/>
    <mergeCell ref="C100:M100"/>
    <mergeCell ref="N100:O101"/>
    <mergeCell ref="N102:N103"/>
    <mergeCell ref="O102:O103"/>
    <mergeCell ref="A124:V124"/>
    <mergeCell ref="N125:T125"/>
    <mergeCell ref="N126:T126"/>
    <mergeCell ref="C101:L101"/>
    <mergeCell ref="M101:M103"/>
    <mergeCell ref="C102:E102"/>
    <mergeCell ref="F102:H102"/>
    <mergeCell ref="I102:J102"/>
    <mergeCell ref="K102:L102"/>
    <mergeCell ref="O161:O162"/>
    <mergeCell ref="F131:H131"/>
    <mergeCell ref="I131:J131"/>
    <mergeCell ref="K131:L131"/>
    <mergeCell ref="N131:N132"/>
    <mergeCell ref="O131:O132"/>
    <mergeCell ref="A127:V127"/>
    <mergeCell ref="A128:A132"/>
    <mergeCell ref="B128:B132"/>
    <mergeCell ref="C128:O128"/>
    <mergeCell ref="P128:P132"/>
    <mergeCell ref="Q128:Q132"/>
    <mergeCell ref="R128:R132"/>
    <mergeCell ref="S128:S132"/>
    <mergeCell ref="T128:T132"/>
    <mergeCell ref="U128:U132"/>
    <mergeCell ref="V128:V132"/>
    <mergeCell ref="C129:M129"/>
    <mergeCell ref="N129:O130"/>
    <mergeCell ref="C130:L130"/>
    <mergeCell ref="M130:M132"/>
    <mergeCell ref="C131:E131"/>
    <mergeCell ref="O179:O180"/>
    <mergeCell ref="A154:V154"/>
    <mergeCell ref="N155:T155"/>
    <mergeCell ref="N156:T156"/>
    <mergeCell ref="A157:V157"/>
    <mergeCell ref="A158:A162"/>
    <mergeCell ref="B158:B162"/>
    <mergeCell ref="C158:O158"/>
    <mergeCell ref="P158:P162"/>
    <mergeCell ref="Q158:Q162"/>
    <mergeCell ref="R158:R162"/>
    <mergeCell ref="S158:S162"/>
    <mergeCell ref="T158:T162"/>
    <mergeCell ref="U158:U162"/>
    <mergeCell ref="V158:V162"/>
    <mergeCell ref="C159:M159"/>
    <mergeCell ref="N159:O160"/>
    <mergeCell ref="C160:L160"/>
    <mergeCell ref="M160:M162"/>
    <mergeCell ref="C161:E161"/>
    <mergeCell ref="F161:H161"/>
    <mergeCell ref="I161:J161"/>
    <mergeCell ref="K161:L161"/>
    <mergeCell ref="N161:N162"/>
    <mergeCell ref="O232:O233"/>
    <mergeCell ref="A172:V172"/>
    <mergeCell ref="N173:T173"/>
    <mergeCell ref="N174:T174"/>
    <mergeCell ref="A175:V175"/>
    <mergeCell ref="A176:A180"/>
    <mergeCell ref="B176:B180"/>
    <mergeCell ref="C176:O176"/>
    <mergeCell ref="P176:P180"/>
    <mergeCell ref="Q176:Q180"/>
    <mergeCell ref="R176:R180"/>
    <mergeCell ref="S176:S180"/>
    <mergeCell ref="T176:T180"/>
    <mergeCell ref="U176:U180"/>
    <mergeCell ref="V176:V180"/>
    <mergeCell ref="C177:M177"/>
    <mergeCell ref="N177:O178"/>
    <mergeCell ref="C178:L178"/>
    <mergeCell ref="M178:M180"/>
    <mergeCell ref="C179:E179"/>
    <mergeCell ref="F179:H179"/>
    <mergeCell ref="I179:J179"/>
    <mergeCell ref="K179:L179"/>
    <mergeCell ref="N179:N180"/>
    <mergeCell ref="N251:N252"/>
    <mergeCell ref="A225:V225"/>
    <mergeCell ref="N226:T226"/>
    <mergeCell ref="N227:T227"/>
    <mergeCell ref="A228:V228"/>
    <mergeCell ref="A229:A233"/>
    <mergeCell ref="B229:B233"/>
    <mergeCell ref="C229:O229"/>
    <mergeCell ref="P229:P233"/>
    <mergeCell ref="Q229:Q233"/>
    <mergeCell ref="R229:R233"/>
    <mergeCell ref="S229:S233"/>
    <mergeCell ref="T229:T233"/>
    <mergeCell ref="U229:U233"/>
    <mergeCell ref="V229:V233"/>
    <mergeCell ref="C230:M230"/>
    <mergeCell ref="N230:O231"/>
    <mergeCell ref="C231:L231"/>
    <mergeCell ref="M231:M233"/>
    <mergeCell ref="C232:E232"/>
    <mergeCell ref="F232:H232"/>
    <mergeCell ref="I232:J232"/>
    <mergeCell ref="K232:L232"/>
    <mergeCell ref="N232:N233"/>
    <mergeCell ref="O251:O252"/>
    <mergeCell ref="W239:Y239"/>
    <mergeCell ref="A244:V244"/>
    <mergeCell ref="N245:T245"/>
    <mergeCell ref="N246:T246"/>
    <mergeCell ref="A247:V247"/>
    <mergeCell ref="A248:A252"/>
    <mergeCell ref="B248:B252"/>
    <mergeCell ref="C248:O248"/>
    <mergeCell ref="P248:P252"/>
    <mergeCell ref="Q248:Q252"/>
    <mergeCell ref="R248:R252"/>
    <mergeCell ref="S248:S252"/>
    <mergeCell ref="T248:T252"/>
    <mergeCell ref="U248:U252"/>
    <mergeCell ref="V248:V252"/>
    <mergeCell ref="C249:M249"/>
    <mergeCell ref="N249:O250"/>
    <mergeCell ref="C250:L250"/>
    <mergeCell ref="M250:M252"/>
    <mergeCell ref="C251:E251"/>
    <mergeCell ref="F251:H251"/>
    <mergeCell ref="I251:J251"/>
    <mergeCell ref="K251:L251"/>
  </mergeCells>
  <pageMargins left="0.43307086614173229" right="0" top="0.78740157480314965" bottom="0.19685039370078741" header="0.19685039370078741" footer="0.51181102362204722"/>
  <pageSetup paperSize="9" scale="77" firstPageNumber="0" orientation="landscape" r:id="rId1"/>
  <headerFooter alignWithMargins="0">
    <oddHeader xml:space="preserve">&amp;R&amp;"Times New Roman,обычный"&amp;7
</oddHeader>
  </headerFooter>
  <rowBreaks count="11" manualBreakCount="11">
    <brk id="17" max="21" man="1"/>
    <brk id="41" max="21" man="1"/>
    <brk id="66" max="21" man="1"/>
    <brk id="91" max="21" man="1"/>
    <brk id="120" max="21" man="1"/>
    <brk id="149" max="21" man="1"/>
    <brk id="167" max="21" man="1"/>
    <brk id="185" max="21" man="1"/>
    <brk id="203" max="21" man="1"/>
    <brk id="221" max="21" man="1"/>
    <brk id="239" max="2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72"/>
  <sheetViews>
    <sheetView view="pageBreakPreview" topLeftCell="A4" zoomScaleNormal="110" zoomScaleSheetLayoutView="100" workbookViewId="0">
      <selection activeCell="DS19" sqref="DS19"/>
    </sheetView>
  </sheetViews>
  <sheetFormatPr defaultColWidth="0.85546875" defaultRowHeight="12.75" x14ac:dyDescent="0.2"/>
  <cols>
    <col min="1" max="102" width="0.85546875" style="2"/>
    <col min="103" max="103" width="2" style="2" customWidth="1"/>
    <col min="104" max="16384" width="0.85546875" style="2"/>
  </cols>
  <sheetData>
    <row r="1" spans="1:103" x14ac:dyDescent="0.2">
      <c r="CX1" s="49" t="s">
        <v>316</v>
      </c>
    </row>
    <row r="2" spans="1:103" s="5" customFormat="1" ht="15" x14ac:dyDescent="0.25">
      <c r="CX2" s="48" t="s">
        <v>110</v>
      </c>
    </row>
    <row r="3" spans="1:103" s="5" customFormat="1" ht="15" x14ac:dyDescent="0.25">
      <c r="CX3" s="12" t="s">
        <v>182</v>
      </c>
    </row>
    <row r="4" spans="1:103" s="92" customFormat="1" ht="15.75" x14ac:dyDescent="0.25">
      <c r="A4" s="580" t="s">
        <v>194</v>
      </c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580"/>
      <c r="R4" s="580"/>
      <c r="S4" s="580"/>
      <c r="T4" s="580"/>
      <c r="U4" s="580"/>
      <c r="V4" s="580"/>
      <c r="W4" s="580"/>
      <c r="X4" s="580"/>
      <c r="Y4" s="580"/>
      <c r="Z4" s="580"/>
      <c r="AA4" s="580"/>
      <c r="AB4" s="580"/>
      <c r="AC4" s="580"/>
      <c r="AD4" s="580"/>
      <c r="AE4" s="580"/>
      <c r="AF4" s="580"/>
      <c r="AG4" s="580"/>
      <c r="AH4" s="580"/>
      <c r="AI4" s="580"/>
      <c r="AJ4" s="580"/>
      <c r="AK4" s="580"/>
      <c r="AL4" s="580"/>
      <c r="AM4" s="580"/>
      <c r="AN4" s="580"/>
      <c r="AO4" s="580"/>
      <c r="AP4" s="580"/>
      <c r="AQ4" s="580"/>
      <c r="AR4" s="580"/>
      <c r="AS4" s="580"/>
      <c r="AT4" s="580"/>
      <c r="AU4" s="580"/>
      <c r="AV4" s="580"/>
      <c r="AW4" s="580"/>
      <c r="AX4" s="580"/>
      <c r="AY4" s="580"/>
      <c r="AZ4" s="580"/>
      <c r="BA4" s="580"/>
      <c r="BB4" s="580"/>
      <c r="BC4" s="580"/>
      <c r="BD4" s="580"/>
      <c r="BE4" s="580"/>
      <c r="BF4" s="580"/>
      <c r="BG4" s="580"/>
      <c r="BH4" s="580"/>
      <c r="BI4" s="580"/>
      <c r="BJ4" s="580"/>
      <c r="BK4" s="580"/>
      <c r="BL4" s="580"/>
      <c r="BM4" s="580"/>
      <c r="BN4" s="580"/>
      <c r="BO4" s="580"/>
      <c r="BP4" s="580"/>
      <c r="BQ4" s="580"/>
      <c r="BR4" s="580"/>
      <c r="BS4" s="580"/>
      <c r="BT4" s="580"/>
      <c r="BU4" s="580"/>
      <c r="BV4" s="580"/>
      <c r="BW4" s="580"/>
      <c r="BX4" s="580"/>
      <c r="BY4" s="580"/>
      <c r="BZ4" s="580"/>
      <c r="CA4" s="580"/>
      <c r="CB4" s="580"/>
      <c r="CC4" s="580"/>
      <c r="CD4" s="580"/>
      <c r="CE4" s="580"/>
      <c r="CF4" s="580"/>
      <c r="CG4" s="580"/>
      <c r="CH4" s="580"/>
      <c r="CI4" s="580"/>
      <c r="CJ4" s="580"/>
      <c r="CK4" s="580"/>
      <c r="CL4" s="580"/>
      <c r="CM4" s="580"/>
      <c r="CN4" s="580"/>
      <c r="CO4" s="580"/>
      <c r="CP4" s="580"/>
      <c r="CQ4" s="580"/>
      <c r="CR4" s="580"/>
      <c r="CS4" s="580"/>
      <c r="CT4" s="580"/>
      <c r="CU4" s="580"/>
      <c r="CV4" s="580"/>
      <c r="CW4" s="580"/>
      <c r="CX4" s="580"/>
    </row>
    <row r="5" spans="1:103" s="92" customFormat="1" ht="15.75" x14ac:dyDescent="0.25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  <c r="P5" s="581" t="s">
        <v>16</v>
      </c>
      <c r="Q5" s="581"/>
      <c r="R5" s="581"/>
      <c r="S5" s="581"/>
      <c r="T5" s="581"/>
      <c r="U5" s="581"/>
      <c r="V5" s="581"/>
      <c r="W5" s="581"/>
      <c r="X5" s="581"/>
      <c r="Y5" s="581"/>
      <c r="Z5" s="581"/>
      <c r="AA5" s="581"/>
      <c r="AB5" s="581"/>
      <c r="AC5" s="581"/>
      <c r="AD5" s="581"/>
      <c r="AE5" s="581"/>
      <c r="AF5" s="581"/>
      <c r="AG5" s="581"/>
      <c r="AH5" s="581"/>
      <c r="AI5" s="581"/>
      <c r="AJ5" s="581"/>
      <c r="AK5" s="581"/>
      <c r="AL5" s="581"/>
      <c r="AM5" s="581"/>
      <c r="AN5" s="581"/>
      <c r="AO5" s="581"/>
      <c r="AP5" s="581"/>
      <c r="AQ5" s="581"/>
      <c r="AR5" s="581"/>
      <c r="AS5" s="581"/>
      <c r="AT5" s="581"/>
      <c r="AU5" s="581"/>
      <c r="AV5" s="581"/>
      <c r="AW5" s="581"/>
      <c r="AX5" s="581"/>
      <c r="AY5" s="581"/>
      <c r="AZ5" s="581"/>
      <c r="BA5" s="581"/>
      <c r="BB5" s="581"/>
      <c r="BC5" s="581"/>
      <c r="BD5" s="581"/>
      <c r="BE5" s="581"/>
      <c r="BF5" s="581"/>
      <c r="BG5" s="581"/>
      <c r="BH5" s="581"/>
      <c r="BI5" s="581"/>
      <c r="BJ5" s="581"/>
      <c r="BK5" s="581"/>
      <c r="BL5" s="581"/>
      <c r="BM5" s="581"/>
      <c r="BN5" s="581"/>
      <c r="BO5" s="581"/>
      <c r="BP5" s="581"/>
      <c r="BQ5" s="581"/>
      <c r="BR5" s="581"/>
      <c r="BS5" s="582" t="s">
        <v>315</v>
      </c>
      <c r="BT5" s="582"/>
      <c r="BU5" s="582"/>
      <c r="BV5" s="582"/>
      <c r="BW5" s="582"/>
      <c r="BX5" s="582"/>
      <c r="BY5" s="582"/>
      <c r="BZ5" s="582"/>
      <c r="CA5" s="582"/>
      <c r="CB5" s="582"/>
      <c r="CC5" s="582"/>
      <c r="CD5" s="582"/>
      <c r="CE5" s="583" t="s">
        <v>506</v>
      </c>
      <c r="CF5" s="583"/>
      <c r="CG5" s="583"/>
      <c r="CH5" s="583"/>
      <c r="CI5" s="584" t="s">
        <v>137</v>
      </c>
      <c r="CJ5" s="584"/>
      <c r="CK5" s="584"/>
      <c r="CL5" s="584"/>
      <c r="CM5" s="584"/>
      <c r="CN5" s="584"/>
      <c r="CO5" s="60"/>
      <c r="CP5" s="60"/>
      <c r="CQ5" s="60"/>
      <c r="CR5" s="60"/>
      <c r="CS5" s="60"/>
      <c r="CT5" s="60"/>
      <c r="CU5" s="60"/>
      <c r="CV5" s="60"/>
      <c r="CW5" s="60"/>
      <c r="CX5" s="60"/>
    </row>
    <row r="6" spans="1:103" s="42" customFormat="1" ht="11.25" x14ac:dyDescent="0.2">
      <c r="P6" s="585" t="s">
        <v>13</v>
      </c>
      <c r="Q6" s="585"/>
      <c r="R6" s="585"/>
      <c r="S6" s="585"/>
      <c r="T6" s="585"/>
      <c r="U6" s="585"/>
      <c r="V6" s="585"/>
      <c r="W6" s="585"/>
      <c r="X6" s="585"/>
      <c r="Y6" s="585"/>
      <c r="Z6" s="585"/>
      <c r="AA6" s="585"/>
      <c r="AB6" s="585"/>
      <c r="AC6" s="585"/>
      <c r="AD6" s="585"/>
      <c r="AE6" s="585"/>
      <c r="AF6" s="585"/>
      <c r="AG6" s="585"/>
      <c r="AH6" s="585"/>
      <c r="AI6" s="585"/>
      <c r="AJ6" s="585"/>
      <c r="AK6" s="585"/>
      <c r="AL6" s="585"/>
      <c r="AM6" s="585"/>
      <c r="AN6" s="585"/>
      <c r="AO6" s="585"/>
      <c r="AP6" s="585"/>
      <c r="AQ6" s="585"/>
      <c r="AR6" s="585"/>
      <c r="AS6" s="585"/>
      <c r="AT6" s="585"/>
      <c r="AU6" s="585"/>
      <c r="AV6" s="585"/>
      <c r="AW6" s="585"/>
      <c r="AX6" s="585"/>
      <c r="AY6" s="585"/>
      <c r="AZ6" s="585"/>
      <c r="BA6" s="585"/>
      <c r="BB6" s="585"/>
      <c r="BC6" s="585"/>
      <c r="BD6" s="585"/>
      <c r="BE6" s="585"/>
      <c r="BF6" s="585"/>
      <c r="BG6" s="585"/>
      <c r="BH6" s="585"/>
      <c r="BI6" s="585"/>
      <c r="BJ6" s="585"/>
      <c r="BK6" s="585"/>
      <c r="BL6" s="585"/>
      <c r="BM6" s="585"/>
      <c r="BN6" s="585"/>
      <c r="BO6" s="585"/>
      <c r="BP6" s="585"/>
      <c r="BQ6" s="585"/>
      <c r="BR6" s="585"/>
      <c r="CU6" s="79"/>
      <c r="CV6" s="93"/>
      <c r="CW6" s="93"/>
    </row>
    <row r="7" spans="1:103" s="92" customFormat="1" ht="12" customHeight="1" x14ac:dyDescent="0.25">
      <c r="A7" s="580" t="s">
        <v>195</v>
      </c>
      <c r="B7" s="580"/>
      <c r="C7" s="580"/>
      <c r="D7" s="580"/>
      <c r="E7" s="580"/>
      <c r="F7" s="580"/>
      <c r="G7" s="580"/>
      <c r="H7" s="580"/>
      <c r="I7" s="580"/>
      <c r="J7" s="580"/>
      <c r="K7" s="580"/>
      <c r="L7" s="580"/>
      <c r="M7" s="580"/>
      <c r="N7" s="580"/>
      <c r="O7" s="580"/>
      <c r="P7" s="580"/>
      <c r="Q7" s="580"/>
      <c r="R7" s="580"/>
      <c r="S7" s="580"/>
      <c r="T7" s="580"/>
      <c r="U7" s="580"/>
      <c r="V7" s="580"/>
      <c r="W7" s="580"/>
      <c r="X7" s="580"/>
      <c r="Y7" s="580"/>
      <c r="Z7" s="580"/>
      <c r="AA7" s="580"/>
      <c r="AB7" s="580"/>
      <c r="AC7" s="580"/>
      <c r="AD7" s="580"/>
      <c r="AE7" s="580"/>
      <c r="AF7" s="580"/>
      <c r="AG7" s="580"/>
      <c r="AH7" s="580"/>
      <c r="AI7" s="580"/>
      <c r="AJ7" s="580"/>
      <c r="AK7" s="580"/>
      <c r="AL7" s="580"/>
      <c r="AM7" s="580"/>
      <c r="AN7" s="580"/>
      <c r="AO7" s="580"/>
      <c r="AP7" s="580"/>
      <c r="AQ7" s="580"/>
      <c r="AR7" s="580"/>
      <c r="AS7" s="580"/>
      <c r="AT7" s="580"/>
      <c r="AU7" s="580"/>
      <c r="AV7" s="580"/>
      <c r="AW7" s="580"/>
      <c r="AX7" s="580"/>
      <c r="AY7" s="580"/>
      <c r="AZ7" s="580"/>
      <c r="BA7" s="580"/>
      <c r="BB7" s="580"/>
      <c r="BC7" s="580"/>
      <c r="BD7" s="580"/>
      <c r="BE7" s="580"/>
      <c r="BF7" s="580"/>
      <c r="BG7" s="580"/>
      <c r="BH7" s="580"/>
      <c r="BI7" s="580"/>
      <c r="BJ7" s="580"/>
      <c r="BK7" s="580"/>
      <c r="BL7" s="580"/>
      <c r="BM7" s="580"/>
      <c r="BN7" s="580"/>
      <c r="BO7" s="580"/>
      <c r="BP7" s="580"/>
      <c r="BQ7" s="580"/>
      <c r="BR7" s="580"/>
      <c r="BS7" s="580"/>
      <c r="BT7" s="580"/>
      <c r="BU7" s="580"/>
      <c r="BV7" s="580"/>
      <c r="BW7" s="580"/>
      <c r="BX7" s="580"/>
      <c r="BY7" s="580"/>
      <c r="BZ7" s="580"/>
      <c r="CA7" s="580"/>
      <c r="CB7" s="580"/>
      <c r="CC7" s="580"/>
      <c r="CD7" s="580"/>
      <c r="CE7" s="580"/>
      <c r="CF7" s="580"/>
      <c r="CG7" s="580"/>
      <c r="CH7" s="580"/>
      <c r="CI7" s="580"/>
      <c r="CJ7" s="580"/>
      <c r="CK7" s="580"/>
      <c r="CL7" s="580"/>
      <c r="CM7" s="580"/>
      <c r="CN7" s="580"/>
      <c r="CO7" s="580"/>
      <c r="CP7" s="580"/>
      <c r="CQ7" s="580"/>
      <c r="CR7" s="580"/>
      <c r="CS7" s="580"/>
      <c r="CT7" s="580"/>
      <c r="CU7" s="580"/>
      <c r="CV7" s="580"/>
      <c r="CW7" s="580"/>
      <c r="CX7" s="580"/>
    </row>
    <row r="8" spans="1:103" s="92" customFormat="1" ht="12.75" customHeight="1" x14ac:dyDescent="0.25">
      <c r="A8" s="60"/>
      <c r="B8" s="60"/>
      <c r="C8" s="60"/>
      <c r="D8" s="60"/>
      <c r="E8" s="60"/>
      <c r="F8" s="60"/>
      <c r="G8" s="60"/>
      <c r="H8" s="60"/>
      <c r="I8" s="60"/>
      <c r="J8" s="60"/>
      <c r="O8" s="55" t="s">
        <v>196</v>
      </c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581" t="s">
        <v>193</v>
      </c>
      <c r="AP8" s="581"/>
      <c r="AQ8" s="581"/>
      <c r="AR8" s="581"/>
      <c r="AS8" s="581"/>
      <c r="AT8" s="581"/>
      <c r="AU8" s="581"/>
      <c r="AV8" s="581"/>
      <c r="AW8" s="581"/>
      <c r="AX8" s="581"/>
      <c r="AY8" s="581"/>
      <c r="AZ8" s="581"/>
      <c r="BA8" s="581"/>
      <c r="BB8" s="581"/>
      <c r="BC8" s="581"/>
      <c r="BD8" s="581"/>
      <c r="BE8" s="581"/>
      <c r="BF8" s="581"/>
      <c r="BG8" s="581"/>
      <c r="BH8" s="581"/>
      <c r="BI8" s="581"/>
      <c r="BJ8" s="581"/>
      <c r="BK8" s="581"/>
      <c r="BL8" s="581"/>
      <c r="BM8" s="581"/>
      <c r="BN8" s="581"/>
      <c r="BO8" s="581"/>
      <c r="BP8" s="581"/>
      <c r="BQ8" s="581"/>
      <c r="BR8" s="581"/>
      <c r="BS8" s="581"/>
      <c r="BT8" s="581"/>
      <c r="BU8" s="581"/>
      <c r="BV8" s="581"/>
      <c r="BW8" s="581"/>
      <c r="BX8" s="581"/>
      <c r="BY8" s="581"/>
      <c r="BZ8" s="581"/>
      <c r="CA8" s="581"/>
      <c r="CB8" s="581"/>
      <c r="CC8" s="581"/>
      <c r="CD8" s="581"/>
      <c r="CE8" s="581"/>
      <c r="CF8" s="581"/>
      <c r="CG8" s="581"/>
      <c r="CH8" s="581"/>
      <c r="CI8" s="581"/>
      <c r="CJ8" s="581"/>
      <c r="CK8" s="581"/>
      <c r="CL8" s="581"/>
      <c r="CM8" s="581"/>
      <c r="CN8" s="581"/>
      <c r="CO8" s="60"/>
      <c r="CP8" s="60"/>
      <c r="CQ8" s="60"/>
      <c r="CR8" s="60"/>
      <c r="CS8" s="60"/>
      <c r="CT8" s="60"/>
      <c r="CU8" s="60"/>
      <c r="CV8" s="60"/>
      <c r="CW8" s="60"/>
      <c r="CX8" s="60"/>
    </row>
    <row r="9" spans="1:103" s="42" customFormat="1" ht="11.25" x14ac:dyDescent="0.2">
      <c r="AO9" s="585" t="s">
        <v>145</v>
      </c>
      <c r="AP9" s="585"/>
      <c r="AQ9" s="585"/>
      <c r="AR9" s="585"/>
      <c r="AS9" s="585"/>
      <c r="AT9" s="585"/>
      <c r="AU9" s="585"/>
      <c r="AV9" s="585"/>
      <c r="AW9" s="585"/>
      <c r="AX9" s="585"/>
      <c r="AY9" s="585"/>
      <c r="AZ9" s="585"/>
      <c r="BA9" s="585"/>
      <c r="BB9" s="585"/>
      <c r="BC9" s="585"/>
      <c r="BD9" s="585"/>
      <c r="BE9" s="585"/>
      <c r="BF9" s="585"/>
      <c r="BG9" s="585"/>
      <c r="BH9" s="585"/>
      <c r="BI9" s="585"/>
      <c r="BJ9" s="585"/>
      <c r="BK9" s="585"/>
      <c r="BL9" s="585"/>
      <c r="BM9" s="585"/>
      <c r="BN9" s="585"/>
      <c r="BO9" s="585"/>
      <c r="BP9" s="585"/>
      <c r="BQ9" s="585"/>
      <c r="BR9" s="585"/>
      <c r="BS9" s="585"/>
      <c r="BT9" s="585"/>
      <c r="BU9" s="585"/>
      <c r="BV9" s="585"/>
      <c r="BW9" s="585"/>
      <c r="BX9" s="585"/>
      <c r="BY9" s="585"/>
      <c r="BZ9" s="585"/>
      <c r="CA9" s="585"/>
      <c r="CB9" s="585"/>
      <c r="CC9" s="585"/>
      <c r="CD9" s="585"/>
      <c r="CE9" s="585"/>
      <c r="CF9" s="585"/>
      <c r="CG9" s="585"/>
      <c r="CH9" s="585"/>
      <c r="CI9" s="585"/>
      <c r="CJ9" s="585"/>
      <c r="CK9" s="585"/>
      <c r="CL9" s="585"/>
      <c r="CM9" s="585"/>
      <c r="CN9" s="585"/>
    </row>
    <row r="10" spans="1:103" s="5" customFormat="1" ht="13.5" customHeight="1" x14ac:dyDescent="0.25">
      <c r="CH10" s="579" t="s">
        <v>186</v>
      </c>
      <c r="CI10" s="579"/>
      <c r="CJ10" s="579"/>
      <c r="CK10" s="579"/>
      <c r="CL10" s="579"/>
      <c r="CM10" s="579"/>
      <c r="CN10" s="579"/>
      <c r="CO10" s="579"/>
      <c r="CP10" s="579"/>
      <c r="CQ10" s="579"/>
      <c r="CR10" s="579"/>
      <c r="CS10" s="579"/>
      <c r="CT10" s="579"/>
      <c r="CU10" s="579"/>
      <c r="CV10" s="579"/>
      <c r="CW10" s="579"/>
      <c r="CX10" s="579"/>
    </row>
    <row r="11" spans="1:103" s="42" customFormat="1" ht="22.5" customHeight="1" x14ac:dyDescent="0.2">
      <c r="A11" s="576" t="s">
        <v>3</v>
      </c>
      <c r="B11" s="576"/>
      <c r="C11" s="576"/>
      <c r="D11" s="576"/>
      <c r="E11" s="576"/>
      <c r="F11" s="576"/>
      <c r="G11" s="576"/>
      <c r="H11" s="576"/>
      <c r="I11" s="576" t="s">
        <v>197</v>
      </c>
      <c r="J11" s="576"/>
      <c r="K11" s="576"/>
      <c r="L11" s="576"/>
      <c r="M11" s="576"/>
      <c r="N11" s="576"/>
      <c r="O11" s="576"/>
      <c r="P11" s="576"/>
      <c r="Q11" s="576"/>
      <c r="R11" s="576"/>
      <c r="S11" s="576"/>
      <c r="T11" s="576"/>
      <c r="U11" s="576"/>
      <c r="V11" s="576"/>
      <c r="W11" s="576"/>
      <c r="X11" s="576"/>
      <c r="Y11" s="576"/>
      <c r="Z11" s="576"/>
      <c r="AA11" s="576"/>
      <c r="AB11" s="576"/>
      <c r="AC11" s="576"/>
      <c r="AD11" s="576"/>
      <c r="AE11" s="576"/>
      <c r="AF11" s="576"/>
      <c r="AG11" s="576"/>
      <c r="AH11" s="576"/>
      <c r="AI11" s="576"/>
      <c r="AJ11" s="576"/>
      <c r="AK11" s="576"/>
      <c r="AL11" s="576"/>
      <c r="AM11" s="576"/>
      <c r="AN11" s="576"/>
      <c r="AO11" s="576"/>
      <c r="AP11" s="576"/>
      <c r="AQ11" s="576"/>
      <c r="AR11" s="576"/>
      <c r="AS11" s="576"/>
      <c r="AT11" s="576"/>
      <c r="AU11" s="576"/>
      <c r="AV11" s="576"/>
      <c r="AW11" s="576"/>
      <c r="AX11" s="576"/>
      <c r="AY11" s="576"/>
      <c r="AZ11" s="576"/>
      <c r="BA11" s="576"/>
      <c r="BB11" s="576"/>
      <c r="BC11" s="576"/>
      <c r="BD11" s="576"/>
      <c r="BE11" s="576"/>
      <c r="BF11" s="576"/>
      <c r="BG11" s="576"/>
      <c r="BH11" s="576"/>
      <c r="BI11" s="576"/>
      <c r="BJ11" s="576"/>
      <c r="BK11" s="576"/>
      <c r="BL11" s="576"/>
      <c r="BM11" s="576"/>
      <c r="BN11" s="576"/>
      <c r="BO11" s="576"/>
      <c r="BP11" s="576"/>
      <c r="BQ11" s="576"/>
      <c r="BR11" s="576"/>
      <c r="BS11" s="576"/>
      <c r="BT11" s="576"/>
      <c r="BU11" s="576"/>
      <c r="BV11" s="576"/>
      <c r="BW11" s="576"/>
      <c r="BX11" s="576" t="s">
        <v>198</v>
      </c>
      <c r="BY11" s="576"/>
      <c r="BZ11" s="576"/>
      <c r="CA11" s="576"/>
      <c r="CB11" s="576"/>
      <c r="CC11" s="576"/>
      <c r="CD11" s="576"/>
      <c r="CE11" s="576"/>
      <c r="CF11" s="576"/>
      <c r="CG11" s="576"/>
      <c r="CH11" s="576" t="s">
        <v>199</v>
      </c>
      <c r="CI11" s="576"/>
      <c r="CJ11" s="576"/>
      <c r="CK11" s="576"/>
      <c r="CL11" s="576"/>
      <c r="CM11" s="576"/>
      <c r="CN11" s="576"/>
      <c r="CO11" s="576"/>
      <c r="CP11" s="576"/>
      <c r="CQ11" s="576"/>
      <c r="CR11" s="576"/>
      <c r="CS11" s="576"/>
      <c r="CT11" s="576"/>
      <c r="CU11" s="576"/>
      <c r="CV11" s="576"/>
      <c r="CW11" s="576"/>
      <c r="CX11" s="576"/>
    </row>
    <row r="12" spans="1:103" s="101" customFormat="1" ht="11.25" customHeight="1" x14ac:dyDescent="0.15">
      <c r="A12" s="557">
        <v>1</v>
      </c>
      <c r="B12" s="558"/>
      <c r="C12" s="558"/>
      <c r="D12" s="558"/>
      <c r="E12" s="558"/>
      <c r="F12" s="558"/>
      <c r="G12" s="558"/>
      <c r="H12" s="559"/>
      <c r="I12" s="99"/>
      <c r="J12" s="560" t="s">
        <v>200</v>
      </c>
      <c r="K12" s="560"/>
      <c r="L12" s="560"/>
      <c r="M12" s="560"/>
      <c r="N12" s="560"/>
      <c r="O12" s="560"/>
      <c r="P12" s="560"/>
      <c r="Q12" s="560"/>
      <c r="R12" s="560"/>
      <c r="S12" s="560"/>
      <c r="T12" s="560"/>
      <c r="U12" s="560"/>
      <c r="V12" s="560"/>
      <c r="W12" s="560"/>
      <c r="X12" s="560"/>
      <c r="Y12" s="560"/>
      <c r="Z12" s="560"/>
      <c r="AA12" s="560"/>
      <c r="AB12" s="560"/>
      <c r="AC12" s="560"/>
      <c r="AD12" s="560"/>
      <c r="AE12" s="560"/>
      <c r="AF12" s="560"/>
      <c r="AG12" s="560"/>
      <c r="AH12" s="560"/>
      <c r="AI12" s="560"/>
      <c r="AJ12" s="560"/>
      <c r="AK12" s="560"/>
      <c r="AL12" s="560"/>
      <c r="AM12" s="560"/>
      <c r="AN12" s="560"/>
      <c r="AO12" s="560"/>
      <c r="AP12" s="560"/>
      <c r="AQ12" s="560"/>
      <c r="AR12" s="560"/>
      <c r="AS12" s="560"/>
      <c r="AT12" s="560"/>
      <c r="AU12" s="560"/>
      <c r="AV12" s="560"/>
      <c r="AW12" s="560"/>
      <c r="AX12" s="560"/>
      <c r="AY12" s="560"/>
      <c r="AZ12" s="560"/>
      <c r="BA12" s="560"/>
      <c r="BB12" s="560"/>
      <c r="BC12" s="560"/>
      <c r="BD12" s="560"/>
      <c r="BE12" s="560"/>
      <c r="BF12" s="560"/>
      <c r="BG12" s="560"/>
      <c r="BH12" s="560"/>
      <c r="BI12" s="560"/>
      <c r="BJ12" s="560"/>
      <c r="BK12" s="560"/>
      <c r="BL12" s="560"/>
      <c r="BM12" s="560"/>
      <c r="BN12" s="560"/>
      <c r="BO12" s="560"/>
      <c r="BP12" s="560"/>
      <c r="BQ12" s="560"/>
      <c r="BR12" s="560"/>
      <c r="BS12" s="560"/>
      <c r="BT12" s="560"/>
      <c r="BU12" s="560"/>
      <c r="BV12" s="560"/>
      <c r="BW12" s="561"/>
      <c r="BX12" s="557" t="s">
        <v>201</v>
      </c>
      <c r="BY12" s="558"/>
      <c r="BZ12" s="558"/>
      <c r="CA12" s="558"/>
      <c r="CB12" s="558"/>
      <c r="CC12" s="558"/>
      <c r="CD12" s="558"/>
      <c r="CE12" s="558"/>
      <c r="CF12" s="558"/>
      <c r="CG12" s="559"/>
      <c r="CH12" s="577">
        <f>CH13+CH14+CH15+CH20+CH21</f>
        <v>2966.6699999999996</v>
      </c>
      <c r="CI12" s="578"/>
      <c r="CJ12" s="578"/>
      <c r="CK12" s="578"/>
      <c r="CL12" s="578"/>
      <c r="CM12" s="578"/>
      <c r="CN12" s="578"/>
      <c r="CO12" s="578"/>
      <c r="CP12" s="578"/>
      <c r="CQ12" s="578"/>
      <c r="CR12" s="578"/>
      <c r="CS12" s="578"/>
      <c r="CT12" s="578"/>
      <c r="CU12" s="578"/>
      <c r="CV12" s="578"/>
      <c r="CW12" s="578"/>
      <c r="CX12" s="578"/>
      <c r="CY12" s="100"/>
    </row>
    <row r="13" spans="1:103" s="42" customFormat="1" ht="11.25" x14ac:dyDescent="0.2">
      <c r="A13" s="557" t="s">
        <v>202</v>
      </c>
      <c r="B13" s="558"/>
      <c r="C13" s="558"/>
      <c r="D13" s="558"/>
      <c r="E13" s="558"/>
      <c r="F13" s="558"/>
      <c r="G13" s="558"/>
      <c r="H13" s="559"/>
      <c r="I13" s="99"/>
      <c r="J13" s="570" t="s">
        <v>203</v>
      </c>
      <c r="K13" s="570"/>
      <c r="L13" s="570"/>
      <c r="M13" s="570"/>
      <c r="N13" s="570"/>
      <c r="O13" s="570"/>
      <c r="P13" s="570"/>
      <c r="Q13" s="570"/>
      <c r="R13" s="570"/>
      <c r="S13" s="570"/>
      <c r="T13" s="570"/>
      <c r="U13" s="570"/>
      <c r="V13" s="570"/>
      <c r="W13" s="570"/>
      <c r="X13" s="570"/>
      <c r="Y13" s="570"/>
      <c r="Z13" s="570"/>
      <c r="AA13" s="570"/>
      <c r="AB13" s="570"/>
      <c r="AC13" s="570"/>
      <c r="AD13" s="570"/>
      <c r="AE13" s="570"/>
      <c r="AF13" s="570"/>
      <c r="AG13" s="570"/>
      <c r="AH13" s="570"/>
      <c r="AI13" s="570"/>
      <c r="AJ13" s="570"/>
      <c r="AK13" s="570"/>
      <c r="AL13" s="570"/>
      <c r="AM13" s="570"/>
      <c r="AN13" s="570"/>
      <c r="AO13" s="570"/>
      <c r="AP13" s="570"/>
      <c r="AQ13" s="570"/>
      <c r="AR13" s="570"/>
      <c r="AS13" s="570"/>
      <c r="AT13" s="570"/>
      <c r="AU13" s="570"/>
      <c r="AV13" s="570"/>
      <c r="AW13" s="570"/>
      <c r="AX13" s="570"/>
      <c r="AY13" s="570"/>
      <c r="AZ13" s="570"/>
      <c r="BA13" s="570"/>
      <c r="BB13" s="570"/>
      <c r="BC13" s="570"/>
      <c r="BD13" s="570"/>
      <c r="BE13" s="570"/>
      <c r="BF13" s="570"/>
      <c r="BG13" s="570"/>
      <c r="BH13" s="570"/>
      <c r="BI13" s="570"/>
      <c r="BJ13" s="570"/>
      <c r="BK13" s="570"/>
      <c r="BL13" s="570"/>
      <c r="BM13" s="570"/>
      <c r="BN13" s="570"/>
      <c r="BO13" s="570"/>
      <c r="BP13" s="570"/>
      <c r="BQ13" s="570"/>
      <c r="BR13" s="570"/>
      <c r="BS13" s="570"/>
      <c r="BT13" s="570"/>
      <c r="BU13" s="570"/>
      <c r="BV13" s="570"/>
      <c r="BW13" s="571"/>
      <c r="BX13" s="557" t="s">
        <v>201</v>
      </c>
      <c r="BY13" s="558"/>
      <c r="BZ13" s="558"/>
      <c r="CA13" s="558"/>
      <c r="CB13" s="558"/>
      <c r="CC13" s="558"/>
      <c r="CD13" s="558"/>
      <c r="CE13" s="558"/>
      <c r="CF13" s="558"/>
      <c r="CG13" s="559"/>
      <c r="CH13" s="572">
        <v>1718.86</v>
      </c>
      <c r="CI13" s="573"/>
      <c r="CJ13" s="573"/>
      <c r="CK13" s="573"/>
      <c r="CL13" s="573"/>
      <c r="CM13" s="573"/>
      <c r="CN13" s="573"/>
      <c r="CO13" s="573"/>
      <c r="CP13" s="573"/>
      <c r="CQ13" s="573"/>
      <c r="CR13" s="573"/>
      <c r="CS13" s="573"/>
      <c r="CT13" s="573"/>
      <c r="CU13" s="573"/>
      <c r="CV13" s="573"/>
      <c r="CW13" s="573"/>
      <c r="CX13" s="573"/>
    </row>
    <row r="14" spans="1:103" s="42" customFormat="1" ht="11.25" x14ac:dyDescent="0.2">
      <c r="A14" s="557" t="s">
        <v>204</v>
      </c>
      <c r="B14" s="558"/>
      <c r="C14" s="558"/>
      <c r="D14" s="558"/>
      <c r="E14" s="558"/>
      <c r="F14" s="558"/>
      <c r="G14" s="558"/>
      <c r="H14" s="559"/>
      <c r="I14" s="99"/>
      <c r="J14" s="570" t="s">
        <v>205</v>
      </c>
      <c r="K14" s="570"/>
      <c r="L14" s="570"/>
      <c r="M14" s="570"/>
      <c r="N14" s="570"/>
      <c r="O14" s="570"/>
      <c r="P14" s="570"/>
      <c r="Q14" s="570"/>
      <c r="R14" s="570"/>
      <c r="S14" s="570"/>
      <c r="T14" s="570"/>
      <c r="U14" s="570"/>
      <c r="V14" s="570"/>
      <c r="W14" s="570"/>
      <c r="X14" s="570"/>
      <c r="Y14" s="570"/>
      <c r="Z14" s="570"/>
      <c r="AA14" s="570"/>
      <c r="AB14" s="570"/>
      <c r="AC14" s="570"/>
      <c r="AD14" s="570"/>
      <c r="AE14" s="570"/>
      <c r="AF14" s="570"/>
      <c r="AG14" s="570"/>
      <c r="AH14" s="570"/>
      <c r="AI14" s="570"/>
      <c r="AJ14" s="570"/>
      <c r="AK14" s="570"/>
      <c r="AL14" s="570"/>
      <c r="AM14" s="570"/>
      <c r="AN14" s="570"/>
      <c r="AO14" s="570"/>
      <c r="AP14" s="570"/>
      <c r="AQ14" s="570"/>
      <c r="AR14" s="570"/>
      <c r="AS14" s="570"/>
      <c r="AT14" s="570"/>
      <c r="AU14" s="570"/>
      <c r="AV14" s="570"/>
      <c r="AW14" s="570"/>
      <c r="AX14" s="570"/>
      <c r="AY14" s="570"/>
      <c r="AZ14" s="570"/>
      <c r="BA14" s="570"/>
      <c r="BB14" s="570"/>
      <c r="BC14" s="570"/>
      <c r="BD14" s="570"/>
      <c r="BE14" s="570"/>
      <c r="BF14" s="570"/>
      <c r="BG14" s="570"/>
      <c r="BH14" s="570"/>
      <c r="BI14" s="570"/>
      <c r="BJ14" s="570"/>
      <c r="BK14" s="570"/>
      <c r="BL14" s="570"/>
      <c r="BM14" s="570"/>
      <c r="BN14" s="570"/>
      <c r="BO14" s="570"/>
      <c r="BP14" s="570"/>
      <c r="BQ14" s="570"/>
      <c r="BR14" s="570"/>
      <c r="BS14" s="570"/>
      <c r="BT14" s="570"/>
      <c r="BU14" s="570"/>
      <c r="BV14" s="570"/>
      <c r="BW14" s="571"/>
      <c r="BX14" s="557" t="s">
        <v>201</v>
      </c>
      <c r="BY14" s="558"/>
      <c r="BZ14" s="558"/>
      <c r="CA14" s="558"/>
      <c r="CB14" s="558"/>
      <c r="CC14" s="558"/>
      <c r="CD14" s="558"/>
      <c r="CE14" s="558"/>
      <c r="CF14" s="558"/>
      <c r="CG14" s="559"/>
      <c r="CH14" s="572">
        <v>519.1</v>
      </c>
      <c r="CI14" s="573"/>
      <c r="CJ14" s="573"/>
      <c r="CK14" s="573"/>
      <c r="CL14" s="573"/>
      <c r="CM14" s="573"/>
      <c r="CN14" s="573"/>
      <c r="CO14" s="573"/>
      <c r="CP14" s="573"/>
      <c r="CQ14" s="573"/>
      <c r="CR14" s="573"/>
      <c r="CS14" s="573"/>
      <c r="CT14" s="573"/>
      <c r="CU14" s="573"/>
      <c r="CV14" s="573"/>
      <c r="CW14" s="573"/>
      <c r="CX14" s="573"/>
    </row>
    <row r="15" spans="1:103" s="42" customFormat="1" ht="11.25" x14ac:dyDescent="0.2">
      <c r="A15" s="557" t="s">
        <v>206</v>
      </c>
      <c r="B15" s="558"/>
      <c r="C15" s="558"/>
      <c r="D15" s="558"/>
      <c r="E15" s="558"/>
      <c r="F15" s="558"/>
      <c r="G15" s="558"/>
      <c r="H15" s="559"/>
      <c r="I15" s="99"/>
      <c r="J15" s="570" t="s">
        <v>207</v>
      </c>
      <c r="K15" s="570"/>
      <c r="L15" s="570"/>
      <c r="M15" s="570"/>
      <c r="N15" s="570"/>
      <c r="O15" s="570"/>
      <c r="P15" s="570"/>
      <c r="Q15" s="570"/>
      <c r="R15" s="570"/>
      <c r="S15" s="570"/>
      <c r="T15" s="570"/>
      <c r="U15" s="570"/>
      <c r="V15" s="570"/>
      <c r="W15" s="570"/>
      <c r="X15" s="570"/>
      <c r="Y15" s="570"/>
      <c r="Z15" s="570"/>
      <c r="AA15" s="570"/>
      <c r="AB15" s="570"/>
      <c r="AC15" s="570"/>
      <c r="AD15" s="570"/>
      <c r="AE15" s="570"/>
      <c r="AF15" s="570"/>
      <c r="AG15" s="570"/>
      <c r="AH15" s="570"/>
      <c r="AI15" s="570"/>
      <c r="AJ15" s="570"/>
      <c r="AK15" s="570"/>
      <c r="AL15" s="570"/>
      <c r="AM15" s="570"/>
      <c r="AN15" s="570"/>
      <c r="AO15" s="570"/>
      <c r="AP15" s="570"/>
      <c r="AQ15" s="570"/>
      <c r="AR15" s="570"/>
      <c r="AS15" s="570"/>
      <c r="AT15" s="570"/>
      <c r="AU15" s="570"/>
      <c r="AV15" s="570"/>
      <c r="AW15" s="570"/>
      <c r="AX15" s="570"/>
      <c r="AY15" s="570"/>
      <c r="AZ15" s="570"/>
      <c r="BA15" s="570"/>
      <c r="BB15" s="570"/>
      <c r="BC15" s="570"/>
      <c r="BD15" s="570"/>
      <c r="BE15" s="570"/>
      <c r="BF15" s="570"/>
      <c r="BG15" s="570"/>
      <c r="BH15" s="570"/>
      <c r="BI15" s="570"/>
      <c r="BJ15" s="570"/>
      <c r="BK15" s="570"/>
      <c r="BL15" s="570"/>
      <c r="BM15" s="570"/>
      <c r="BN15" s="570"/>
      <c r="BO15" s="570"/>
      <c r="BP15" s="570"/>
      <c r="BQ15" s="570"/>
      <c r="BR15" s="570"/>
      <c r="BS15" s="570"/>
      <c r="BT15" s="570"/>
      <c r="BU15" s="570"/>
      <c r="BV15" s="570"/>
      <c r="BW15" s="571"/>
      <c r="BX15" s="557" t="s">
        <v>201</v>
      </c>
      <c r="BY15" s="558"/>
      <c r="BZ15" s="558"/>
      <c r="CA15" s="558"/>
      <c r="CB15" s="558"/>
      <c r="CC15" s="558"/>
      <c r="CD15" s="558"/>
      <c r="CE15" s="558"/>
      <c r="CF15" s="558"/>
      <c r="CG15" s="559"/>
      <c r="CH15" s="572">
        <f>SUM(CH16:CX19)</f>
        <v>266.64</v>
      </c>
      <c r="CI15" s="573"/>
      <c r="CJ15" s="573"/>
      <c r="CK15" s="573"/>
      <c r="CL15" s="573"/>
      <c r="CM15" s="573"/>
      <c r="CN15" s="573"/>
      <c r="CO15" s="573"/>
      <c r="CP15" s="573"/>
      <c r="CQ15" s="573"/>
      <c r="CR15" s="573"/>
      <c r="CS15" s="573"/>
      <c r="CT15" s="573"/>
      <c r="CU15" s="573"/>
      <c r="CV15" s="573"/>
      <c r="CW15" s="573"/>
      <c r="CX15" s="573"/>
    </row>
    <row r="16" spans="1:103" s="42" customFormat="1" ht="11.25" x14ac:dyDescent="0.2">
      <c r="A16" s="557" t="s">
        <v>208</v>
      </c>
      <c r="B16" s="558"/>
      <c r="C16" s="558"/>
      <c r="D16" s="558"/>
      <c r="E16" s="558"/>
      <c r="F16" s="558"/>
      <c r="G16" s="558"/>
      <c r="H16" s="559"/>
      <c r="I16" s="99"/>
      <c r="J16" s="560" t="s">
        <v>209</v>
      </c>
      <c r="K16" s="560"/>
      <c r="L16" s="560"/>
      <c r="M16" s="560"/>
      <c r="N16" s="560"/>
      <c r="O16" s="560"/>
      <c r="P16" s="560"/>
      <c r="Q16" s="560"/>
      <c r="R16" s="560"/>
      <c r="S16" s="560"/>
      <c r="T16" s="560"/>
      <c r="U16" s="560"/>
      <c r="V16" s="560"/>
      <c r="W16" s="560"/>
      <c r="X16" s="560"/>
      <c r="Y16" s="560"/>
      <c r="Z16" s="560"/>
      <c r="AA16" s="560"/>
      <c r="AB16" s="560"/>
      <c r="AC16" s="560"/>
      <c r="AD16" s="560"/>
      <c r="AE16" s="560"/>
      <c r="AF16" s="560"/>
      <c r="AG16" s="560"/>
      <c r="AH16" s="560"/>
      <c r="AI16" s="560"/>
      <c r="AJ16" s="560"/>
      <c r="AK16" s="560"/>
      <c r="AL16" s="560"/>
      <c r="AM16" s="560"/>
      <c r="AN16" s="560"/>
      <c r="AO16" s="560"/>
      <c r="AP16" s="560"/>
      <c r="AQ16" s="560"/>
      <c r="AR16" s="560"/>
      <c r="AS16" s="560"/>
      <c r="AT16" s="560"/>
      <c r="AU16" s="560"/>
      <c r="AV16" s="560"/>
      <c r="AW16" s="560"/>
      <c r="AX16" s="560"/>
      <c r="AY16" s="560"/>
      <c r="AZ16" s="560"/>
      <c r="BA16" s="560"/>
      <c r="BB16" s="560"/>
      <c r="BC16" s="560"/>
      <c r="BD16" s="560"/>
      <c r="BE16" s="560"/>
      <c r="BF16" s="560"/>
      <c r="BG16" s="560"/>
      <c r="BH16" s="560"/>
      <c r="BI16" s="560"/>
      <c r="BJ16" s="560"/>
      <c r="BK16" s="560"/>
      <c r="BL16" s="560"/>
      <c r="BM16" s="560"/>
      <c r="BN16" s="560"/>
      <c r="BO16" s="560"/>
      <c r="BP16" s="560"/>
      <c r="BQ16" s="560"/>
      <c r="BR16" s="560"/>
      <c r="BS16" s="560"/>
      <c r="BT16" s="560"/>
      <c r="BU16" s="560"/>
      <c r="BV16" s="560"/>
      <c r="BW16" s="561"/>
      <c r="BX16" s="557" t="s">
        <v>201</v>
      </c>
      <c r="BY16" s="558"/>
      <c r="BZ16" s="558"/>
      <c r="CA16" s="558"/>
      <c r="CB16" s="558"/>
      <c r="CC16" s="558"/>
      <c r="CD16" s="558"/>
      <c r="CE16" s="558"/>
      <c r="CF16" s="558"/>
      <c r="CG16" s="559"/>
      <c r="CH16" s="568">
        <v>266.64</v>
      </c>
      <c r="CI16" s="569"/>
      <c r="CJ16" s="569"/>
      <c r="CK16" s="569"/>
      <c r="CL16" s="569"/>
      <c r="CM16" s="569"/>
      <c r="CN16" s="569"/>
      <c r="CO16" s="569"/>
      <c r="CP16" s="569"/>
      <c r="CQ16" s="569"/>
      <c r="CR16" s="569"/>
      <c r="CS16" s="569"/>
      <c r="CT16" s="569"/>
      <c r="CU16" s="569"/>
      <c r="CV16" s="569"/>
      <c r="CW16" s="569"/>
      <c r="CX16" s="569"/>
    </row>
    <row r="17" spans="1:103" s="42" customFormat="1" ht="11.25" x14ac:dyDescent="0.2">
      <c r="A17" s="557" t="s">
        <v>210</v>
      </c>
      <c r="B17" s="558"/>
      <c r="C17" s="558"/>
      <c r="D17" s="558"/>
      <c r="E17" s="558"/>
      <c r="F17" s="558"/>
      <c r="G17" s="558"/>
      <c r="H17" s="559"/>
      <c r="I17" s="99"/>
      <c r="J17" s="560" t="s">
        <v>211</v>
      </c>
      <c r="K17" s="560"/>
      <c r="L17" s="560"/>
      <c r="M17" s="560"/>
      <c r="N17" s="560"/>
      <c r="O17" s="560"/>
      <c r="P17" s="560"/>
      <c r="Q17" s="560"/>
      <c r="R17" s="560"/>
      <c r="S17" s="560"/>
      <c r="T17" s="560"/>
      <c r="U17" s="560"/>
      <c r="V17" s="560"/>
      <c r="W17" s="560"/>
      <c r="X17" s="560"/>
      <c r="Y17" s="560"/>
      <c r="Z17" s="560"/>
      <c r="AA17" s="560"/>
      <c r="AB17" s="560"/>
      <c r="AC17" s="560"/>
      <c r="AD17" s="560"/>
      <c r="AE17" s="560"/>
      <c r="AF17" s="560"/>
      <c r="AG17" s="560"/>
      <c r="AH17" s="560"/>
      <c r="AI17" s="560"/>
      <c r="AJ17" s="560"/>
      <c r="AK17" s="560"/>
      <c r="AL17" s="560"/>
      <c r="AM17" s="560"/>
      <c r="AN17" s="560"/>
      <c r="AO17" s="560"/>
      <c r="AP17" s="560"/>
      <c r="AQ17" s="560"/>
      <c r="AR17" s="560"/>
      <c r="AS17" s="560"/>
      <c r="AT17" s="560"/>
      <c r="AU17" s="560"/>
      <c r="AV17" s="560"/>
      <c r="AW17" s="560"/>
      <c r="AX17" s="560"/>
      <c r="AY17" s="560"/>
      <c r="AZ17" s="560"/>
      <c r="BA17" s="560"/>
      <c r="BB17" s="560"/>
      <c r="BC17" s="560"/>
      <c r="BD17" s="560"/>
      <c r="BE17" s="560"/>
      <c r="BF17" s="560"/>
      <c r="BG17" s="560"/>
      <c r="BH17" s="560"/>
      <c r="BI17" s="560"/>
      <c r="BJ17" s="560"/>
      <c r="BK17" s="560"/>
      <c r="BL17" s="560"/>
      <c r="BM17" s="560"/>
      <c r="BN17" s="560"/>
      <c r="BO17" s="560"/>
      <c r="BP17" s="560"/>
      <c r="BQ17" s="560"/>
      <c r="BR17" s="560"/>
      <c r="BS17" s="560"/>
      <c r="BT17" s="560"/>
      <c r="BU17" s="560"/>
      <c r="BV17" s="560"/>
      <c r="BW17" s="561"/>
      <c r="BX17" s="557" t="s">
        <v>201</v>
      </c>
      <c r="BY17" s="558"/>
      <c r="BZ17" s="558"/>
      <c r="CA17" s="558"/>
      <c r="CB17" s="558"/>
      <c r="CC17" s="558"/>
      <c r="CD17" s="558"/>
      <c r="CE17" s="558"/>
      <c r="CF17" s="558"/>
      <c r="CG17" s="559"/>
      <c r="CH17" s="568"/>
      <c r="CI17" s="569"/>
      <c r="CJ17" s="569"/>
      <c r="CK17" s="569"/>
      <c r="CL17" s="569"/>
      <c r="CM17" s="569"/>
      <c r="CN17" s="569"/>
      <c r="CO17" s="569"/>
      <c r="CP17" s="569"/>
      <c r="CQ17" s="569"/>
      <c r="CR17" s="569"/>
      <c r="CS17" s="569"/>
      <c r="CT17" s="569"/>
      <c r="CU17" s="569"/>
      <c r="CV17" s="569"/>
      <c r="CW17" s="569"/>
      <c r="CX17" s="569"/>
    </row>
    <row r="18" spans="1:103" s="42" customFormat="1" ht="11.25" x14ac:dyDescent="0.2">
      <c r="A18" s="557" t="s">
        <v>212</v>
      </c>
      <c r="B18" s="558"/>
      <c r="C18" s="558"/>
      <c r="D18" s="558"/>
      <c r="E18" s="558"/>
      <c r="F18" s="558"/>
      <c r="G18" s="558"/>
      <c r="H18" s="559"/>
      <c r="I18" s="99"/>
      <c r="J18" s="560" t="s">
        <v>213</v>
      </c>
      <c r="K18" s="560"/>
      <c r="L18" s="560"/>
      <c r="M18" s="560"/>
      <c r="N18" s="560"/>
      <c r="O18" s="560"/>
      <c r="P18" s="560"/>
      <c r="Q18" s="560"/>
      <c r="R18" s="560"/>
      <c r="S18" s="560"/>
      <c r="T18" s="560"/>
      <c r="U18" s="560"/>
      <c r="V18" s="560"/>
      <c r="W18" s="560"/>
      <c r="X18" s="560"/>
      <c r="Y18" s="560"/>
      <c r="Z18" s="560"/>
      <c r="AA18" s="560"/>
      <c r="AB18" s="560"/>
      <c r="AC18" s="560"/>
      <c r="AD18" s="560"/>
      <c r="AE18" s="560"/>
      <c r="AF18" s="560"/>
      <c r="AG18" s="560"/>
      <c r="AH18" s="560"/>
      <c r="AI18" s="560"/>
      <c r="AJ18" s="560"/>
      <c r="AK18" s="560"/>
      <c r="AL18" s="560"/>
      <c r="AM18" s="560"/>
      <c r="AN18" s="560"/>
      <c r="AO18" s="560"/>
      <c r="AP18" s="560"/>
      <c r="AQ18" s="560"/>
      <c r="AR18" s="560"/>
      <c r="AS18" s="560"/>
      <c r="AT18" s="560"/>
      <c r="AU18" s="560"/>
      <c r="AV18" s="560"/>
      <c r="AW18" s="560"/>
      <c r="AX18" s="560"/>
      <c r="AY18" s="560"/>
      <c r="AZ18" s="560"/>
      <c r="BA18" s="560"/>
      <c r="BB18" s="560"/>
      <c r="BC18" s="560"/>
      <c r="BD18" s="560"/>
      <c r="BE18" s="560"/>
      <c r="BF18" s="560"/>
      <c r="BG18" s="560"/>
      <c r="BH18" s="560"/>
      <c r="BI18" s="560"/>
      <c r="BJ18" s="560"/>
      <c r="BK18" s="560"/>
      <c r="BL18" s="560"/>
      <c r="BM18" s="560"/>
      <c r="BN18" s="560"/>
      <c r="BO18" s="560"/>
      <c r="BP18" s="560"/>
      <c r="BQ18" s="560"/>
      <c r="BR18" s="560"/>
      <c r="BS18" s="560"/>
      <c r="BT18" s="560"/>
      <c r="BU18" s="560"/>
      <c r="BV18" s="560"/>
      <c r="BW18" s="561"/>
      <c r="BX18" s="557" t="s">
        <v>201</v>
      </c>
      <c r="BY18" s="558"/>
      <c r="BZ18" s="558"/>
      <c r="CA18" s="558"/>
      <c r="CB18" s="558"/>
      <c r="CC18" s="558"/>
      <c r="CD18" s="558"/>
      <c r="CE18" s="558"/>
      <c r="CF18" s="558"/>
      <c r="CG18" s="559"/>
      <c r="CH18" s="568"/>
      <c r="CI18" s="569"/>
      <c r="CJ18" s="569"/>
      <c r="CK18" s="569"/>
      <c r="CL18" s="569"/>
      <c r="CM18" s="569"/>
      <c r="CN18" s="569"/>
      <c r="CO18" s="569"/>
      <c r="CP18" s="569"/>
      <c r="CQ18" s="569"/>
      <c r="CR18" s="569"/>
      <c r="CS18" s="569"/>
      <c r="CT18" s="569"/>
      <c r="CU18" s="569"/>
      <c r="CV18" s="569"/>
      <c r="CW18" s="569"/>
      <c r="CX18" s="569"/>
    </row>
    <row r="19" spans="1:103" s="42" customFormat="1" ht="11.25" x14ac:dyDescent="0.2">
      <c r="A19" s="557" t="s">
        <v>214</v>
      </c>
      <c r="B19" s="558"/>
      <c r="C19" s="558"/>
      <c r="D19" s="558"/>
      <c r="E19" s="558"/>
      <c r="F19" s="558"/>
      <c r="G19" s="558"/>
      <c r="H19" s="559"/>
      <c r="I19" s="99"/>
      <c r="J19" s="560" t="s">
        <v>215</v>
      </c>
      <c r="K19" s="560"/>
      <c r="L19" s="560"/>
      <c r="M19" s="560"/>
      <c r="N19" s="560"/>
      <c r="O19" s="560"/>
      <c r="P19" s="560"/>
      <c r="Q19" s="560"/>
      <c r="R19" s="560"/>
      <c r="S19" s="560"/>
      <c r="T19" s="560"/>
      <c r="U19" s="560"/>
      <c r="V19" s="560"/>
      <c r="W19" s="560"/>
      <c r="X19" s="560"/>
      <c r="Y19" s="560"/>
      <c r="Z19" s="560"/>
      <c r="AA19" s="560"/>
      <c r="AB19" s="560"/>
      <c r="AC19" s="560"/>
      <c r="AD19" s="560"/>
      <c r="AE19" s="560"/>
      <c r="AF19" s="560"/>
      <c r="AG19" s="560"/>
      <c r="AH19" s="560"/>
      <c r="AI19" s="560"/>
      <c r="AJ19" s="560"/>
      <c r="AK19" s="560"/>
      <c r="AL19" s="560"/>
      <c r="AM19" s="560"/>
      <c r="AN19" s="560"/>
      <c r="AO19" s="560"/>
      <c r="AP19" s="560"/>
      <c r="AQ19" s="560"/>
      <c r="AR19" s="560"/>
      <c r="AS19" s="560"/>
      <c r="AT19" s="560"/>
      <c r="AU19" s="560"/>
      <c r="AV19" s="560"/>
      <c r="AW19" s="560"/>
      <c r="AX19" s="560"/>
      <c r="AY19" s="560"/>
      <c r="AZ19" s="560"/>
      <c r="BA19" s="560"/>
      <c r="BB19" s="560"/>
      <c r="BC19" s="560"/>
      <c r="BD19" s="560"/>
      <c r="BE19" s="560"/>
      <c r="BF19" s="560"/>
      <c r="BG19" s="560"/>
      <c r="BH19" s="560"/>
      <c r="BI19" s="560"/>
      <c r="BJ19" s="560"/>
      <c r="BK19" s="560"/>
      <c r="BL19" s="560"/>
      <c r="BM19" s="560"/>
      <c r="BN19" s="560"/>
      <c r="BO19" s="560"/>
      <c r="BP19" s="560"/>
      <c r="BQ19" s="560"/>
      <c r="BR19" s="560"/>
      <c r="BS19" s="560"/>
      <c r="BT19" s="560"/>
      <c r="BU19" s="560"/>
      <c r="BV19" s="560"/>
      <c r="BW19" s="561"/>
      <c r="BX19" s="557" t="s">
        <v>201</v>
      </c>
      <c r="BY19" s="558"/>
      <c r="BZ19" s="558"/>
      <c r="CA19" s="558"/>
      <c r="CB19" s="558"/>
      <c r="CC19" s="558"/>
      <c r="CD19" s="558"/>
      <c r="CE19" s="558"/>
      <c r="CF19" s="558"/>
      <c r="CG19" s="559"/>
      <c r="CH19" s="568"/>
      <c r="CI19" s="569"/>
      <c r="CJ19" s="569"/>
      <c r="CK19" s="569"/>
      <c r="CL19" s="569"/>
      <c r="CM19" s="569"/>
      <c r="CN19" s="569"/>
      <c r="CO19" s="569"/>
      <c r="CP19" s="569"/>
      <c r="CQ19" s="569"/>
      <c r="CR19" s="569"/>
      <c r="CS19" s="569"/>
      <c r="CT19" s="569"/>
      <c r="CU19" s="569"/>
      <c r="CV19" s="569"/>
      <c r="CW19" s="569"/>
      <c r="CX19" s="569"/>
    </row>
    <row r="20" spans="1:103" s="42" customFormat="1" ht="11.25" x14ac:dyDescent="0.2">
      <c r="A20" s="565" t="s">
        <v>216</v>
      </c>
      <c r="B20" s="566"/>
      <c r="C20" s="566"/>
      <c r="D20" s="566"/>
      <c r="E20" s="566"/>
      <c r="F20" s="566"/>
      <c r="G20" s="566"/>
      <c r="H20" s="567"/>
      <c r="I20" s="102"/>
      <c r="J20" s="570" t="s">
        <v>217</v>
      </c>
      <c r="K20" s="570"/>
      <c r="L20" s="570"/>
      <c r="M20" s="570"/>
      <c r="N20" s="570"/>
      <c r="O20" s="570"/>
      <c r="P20" s="570"/>
      <c r="Q20" s="570"/>
      <c r="R20" s="570"/>
      <c r="S20" s="570"/>
      <c r="T20" s="570"/>
      <c r="U20" s="570"/>
      <c r="V20" s="570"/>
      <c r="W20" s="570"/>
      <c r="X20" s="570"/>
      <c r="Y20" s="570"/>
      <c r="Z20" s="570"/>
      <c r="AA20" s="570"/>
      <c r="AB20" s="570"/>
      <c r="AC20" s="570"/>
      <c r="AD20" s="570"/>
      <c r="AE20" s="570"/>
      <c r="AF20" s="570"/>
      <c r="AG20" s="570"/>
      <c r="AH20" s="570"/>
      <c r="AI20" s="570"/>
      <c r="AJ20" s="570"/>
      <c r="AK20" s="570"/>
      <c r="AL20" s="570"/>
      <c r="AM20" s="570"/>
      <c r="AN20" s="570"/>
      <c r="AO20" s="570"/>
      <c r="AP20" s="570"/>
      <c r="AQ20" s="570"/>
      <c r="AR20" s="570"/>
      <c r="AS20" s="570"/>
      <c r="AT20" s="570"/>
      <c r="AU20" s="570"/>
      <c r="AV20" s="570"/>
      <c r="AW20" s="570"/>
      <c r="AX20" s="570"/>
      <c r="AY20" s="570"/>
      <c r="AZ20" s="570"/>
      <c r="BA20" s="570"/>
      <c r="BB20" s="570"/>
      <c r="BC20" s="570"/>
      <c r="BD20" s="570"/>
      <c r="BE20" s="570"/>
      <c r="BF20" s="570"/>
      <c r="BG20" s="570"/>
      <c r="BH20" s="570"/>
      <c r="BI20" s="570"/>
      <c r="BJ20" s="570"/>
      <c r="BK20" s="570"/>
      <c r="BL20" s="570"/>
      <c r="BM20" s="570"/>
      <c r="BN20" s="570"/>
      <c r="BO20" s="570"/>
      <c r="BP20" s="570"/>
      <c r="BQ20" s="570"/>
      <c r="BR20" s="570"/>
      <c r="BS20" s="570"/>
      <c r="BT20" s="570"/>
      <c r="BU20" s="570"/>
      <c r="BV20" s="570"/>
      <c r="BW20" s="571"/>
      <c r="BX20" s="557" t="s">
        <v>201</v>
      </c>
      <c r="BY20" s="558"/>
      <c r="BZ20" s="558"/>
      <c r="CA20" s="558"/>
      <c r="CB20" s="558"/>
      <c r="CC20" s="558"/>
      <c r="CD20" s="558"/>
      <c r="CE20" s="558"/>
      <c r="CF20" s="558"/>
      <c r="CG20" s="559"/>
      <c r="CH20" s="572">
        <v>118.68</v>
      </c>
      <c r="CI20" s="573"/>
      <c r="CJ20" s="573"/>
      <c r="CK20" s="573"/>
      <c r="CL20" s="573"/>
      <c r="CM20" s="573"/>
      <c r="CN20" s="573"/>
      <c r="CO20" s="573"/>
      <c r="CP20" s="573"/>
      <c r="CQ20" s="573"/>
      <c r="CR20" s="573"/>
      <c r="CS20" s="573"/>
      <c r="CT20" s="573"/>
      <c r="CU20" s="573"/>
      <c r="CV20" s="573"/>
      <c r="CW20" s="573"/>
      <c r="CX20" s="573"/>
    </row>
    <row r="21" spans="1:103" s="42" customFormat="1" ht="11.25" x14ac:dyDescent="0.2">
      <c r="A21" s="565" t="s">
        <v>218</v>
      </c>
      <c r="B21" s="566"/>
      <c r="C21" s="566"/>
      <c r="D21" s="566"/>
      <c r="E21" s="566"/>
      <c r="F21" s="566"/>
      <c r="G21" s="566"/>
      <c r="H21" s="567"/>
      <c r="I21" s="102"/>
      <c r="J21" s="570" t="s">
        <v>219</v>
      </c>
      <c r="K21" s="570"/>
      <c r="L21" s="570"/>
      <c r="M21" s="570"/>
      <c r="N21" s="570"/>
      <c r="O21" s="570"/>
      <c r="P21" s="570"/>
      <c r="Q21" s="570"/>
      <c r="R21" s="570"/>
      <c r="S21" s="570"/>
      <c r="T21" s="570"/>
      <c r="U21" s="570"/>
      <c r="V21" s="570"/>
      <c r="W21" s="570"/>
      <c r="X21" s="570"/>
      <c r="Y21" s="570"/>
      <c r="Z21" s="570"/>
      <c r="AA21" s="570"/>
      <c r="AB21" s="570"/>
      <c r="AC21" s="570"/>
      <c r="AD21" s="570"/>
      <c r="AE21" s="570"/>
      <c r="AF21" s="570"/>
      <c r="AG21" s="570"/>
      <c r="AH21" s="570"/>
      <c r="AI21" s="570"/>
      <c r="AJ21" s="570"/>
      <c r="AK21" s="570"/>
      <c r="AL21" s="570"/>
      <c r="AM21" s="570"/>
      <c r="AN21" s="570"/>
      <c r="AO21" s="570"/>
      <c r="AP21" s="570"/>
      <c r="AQ21" s="570"/>
      <c r="AR21" s="570"/>
      <c r="AS21" s="570"/>
      <c r="AT21" s="570"/>
      <c r="AU21" s="570"/>
      <c r="AV21" s="570"/>
      <c r="AW21" s="570"/>
      <c r="AX21" s="570"/>
      <c r="AY21" s="570"/>
      <c r="AZ21" s="570"/>
      <c r="BA21" s="570"/>
      <c r="BB21" s="570"/>
      <c r="BC21" s="570"/>
      <c r="BD21" s="570"/>
      <c r="BE21" s="570"/>
      <c r="BF21" s="570"/>
      <c r="BG21" s="570"/>
      <c r="BH21" s="570"/>
      <c r="BI21" s="570"/>
      <c r="BJ21" s="570"/>
      <c r="BK21" s="570"/>
      <c r="BL21" s="570"/>
      <c r="BM21" s="570"/>
      <c r="BN21" s="570"/>
      <c r="BO21" s="570"/>
      <c r="BP21" s="570"/>
      <c r="BQ21" s="570"/>
      <c r="BR21" s="570"/>
      <c r="BS21" s="570"/>
      <c r="BT21" s="570"/>
      <c r="BU21" s="570"/>
      <c r="BV21" s="570"/>
      <c r="BW21" s="571"/>
      <c r="BX21" s="557" t="s">
        <v>201</v>
      </c>
      <c r="BY21" s="558"/>
      <c r="BZ21" s="558"/>
      <c r="CA21" s="558"/>
      <c r="CB21" s="558"/>
      <c r="CC21" s="558"/>
      <c r="CD21" s="558"/>
      <c r="CE21" s="558"/>
      <c r="CF21" s="558"/>
      <c r="CG21" s="559"/>
      <c r="CH21" s="572">
        <f>CH22+CH27+CH30+CH35+CH45+CH46</f>
        <v>343.39</v>
      </c>
      <c r="CI21" s="573"/>
      <c r="CJ21" s="573"/>
      <c r="CK21" s="573"/>
      <c r="CL21" s="573"/>
      <c r="CM21" s="573"/>
      <c r="CN21" s="573"/>
      <c r="CO21" s="573"/>
      <c r="CP21" s="573"/>
      <c r="CQ21" s="573"/>
      <c r="CR21" s="573"/>
      <c r="CS21" s="573"/>
      <c r="CT21" s="573"/>
      <c r="CU21" s="573"/>
      <c r="CV21" s="573"/>
      <c r="CW21" s="573"/>
      <c r="CX21" s="573"/>
      <c r="CY21" s="103"/>
    </row>
    <row r="22" spans="1:103" s="42" customFormat="1" ht="11.25" x14ac:dyDescent="0.2">
      <c r="A22" s="565" t="s">
        <v>220</v>
      </c>
      <c r="B22" s="566"/>
      <c r="C22" s="566"/>
      <c r="D22" s="566"/>
      <c r="E22" s="566"/>
      <c r="F22" s="566"/>
      <c r="G22" s="566"/>
      <c r="H22" s="567"/>
      <c r="I22" s="102"/>
      <c r="J22" s="570" t="s">
        <v>221</v>
      </c>
      <c r="K22" s="570"/>
      <c r="L22" s="570"/>
      <c r="M22" s="570"/>
      <c r="N22" s="570"/>
      <c r="O22" s="570"/>
      <c r="P22" s="570"/>
      <c r="Q22" s="570"/>
      <c r="R22" s="570"/>
      <c r="S22" s="570"/>
      <c r="T22" s="570"/>
      <c r="U22" s="570"/>
      <c r="V22" s="570"/>
      <c r="W22" s="570"/>
      <c r="X22" s="570"/>
      <c r="Y22" s="570"/>
      <c r="Z22" s="570"/>
      <c r="AA22" s="570"/>
      <c r="AB22" s="570"/>
      <c r="AC22" s="570"/>
      <c r="AD22" s="570"/>
      <c r="AE22" s="570"/>
      <c r="AF22" s="570"/>
      <c r="AG22" s="570"/>
      <c r="AH22" s="570"/>
      <c r="AI22" s="570"/>
      <c r="AJ22" s="570"/>
      <c r="AK22" s="570"/>
      <c r="AL22" s="570"/>
      <c r="AM22" s="570"/>
      <c r="AN22" s="570"/>
      <c r="AO22" s="570"/>
      <c r="AP22" s="570"/>
      <c r="AQ22" s="570"/>
      <c r="AR22" s="570"/>
      <c r="AS22" s="570"/>
      <c r="AT22" s="570"/>
      <c r="AU22" s="570"/>
      <c r="AV22" s="570"/>
      <c r="AW22" s="570"/>
      <c r="AX22" s="570"/>
      <c r="AY22" s="570"/>
      <c r="AZ22" s="570"/>
      <c r="BA22" s="570"/>
      <c r="BB22" s="570"/>
      <c r="BC22" s="570"/>
      <c r="BD22" s="570"/>
      <c r="BE22" s="570"/>
      <c r="BF22" s="570"/>
      <c r="BG22" s="570"/>
      <c r="BH22" s="570"/>
      <c r="BI22" s="570"/>
      <c r="BJ22" s="570"/>
      <c r="BK22" s="570"/>
      <c r="BL22" s="570"/>
      <c r="BM22" s="570"/>
      <c r="BN22" s="570"/>
      <c r="BO22" s="570"/>
      <c r="BP22" s="570"/>
      <c r="BQ22" s="570"/>
      <c r="BR22" s="570"/>
      <c r="BS22" s="570"/>
      <c r="BT22" s="570"/>
      <c r="BU22" s="570"/>
      <c r="BV22" s="570"/>
      <c r="BW22" s="571"/>
      <c r="BX22" s="557" t="s">
        <v>201</v>
      </c>
      <c r="BY22" s="558"/>
      <c r="BZ22" s="558"/>
      <c r="CA22" s="558"/>
      <c r="CB22" s="558"/>
      <c r="CC22" s="558"/>
      <c r="CD22" s="558"/>
      <c r="CE22" s="558"/>
      <c r="CF22" s="558"/>
      <c r="CG22" s="559"/>
      <c r="CH22" s="572">
        <f>SUM(CH23:CX26)</f>
        <v>0</v>
      </c>
      <c r="CI22" s="573"/>
      <c r="CJ22" s="573"/>
      <c r="CK22" s="573"/>
      <c r="CL22" s="573"/>
      <c r="CM22" s="573"/>
      <c r="CN22" s="573"/>
      <c r="CO22" s="573"/>
      <c r="CP22" s="573"/>
      <c r="CQ22" s="573"/>
      <c r="CR22" s="573"/>
      <c r="CS22" s="573"/>
      <c r="CT22" s="573"/>
      <c r="CU22" s="573"/>
      <c r="CV22" s="573"/>
      <c r="CW22" s="573"/>
      <c r="CX22" s="573"/>
    </row>
    <row r="23" spans="1:103" s="42" customFormat="1" ht="11.25" x14ac:dyDescent="0.2">
      <c r="A23" s="557" t="s">
        <v>222</v>
      </c>
      <c r="B23" s="558"/>
      <c r="C23" s="558"/>
      <c r="D23" s="558"/>
      <c r="E23" s="558"/>
      <c r="F23" s="558"/>
      <c r="G23" s="558"/>
      <c r="H23" s="559"/>
      <c r="I23" s="99"/>
      <c r="J23" s="560" t="s">
        <v>223</v>
      </c>
      <c r="K23" s="560"/>
      <c r="L23" s="560"/>
      <c r="M23" s="560"/>
      <c r="N23" s="560"/>
      <c r="O23" s="560"/>
      <c r="P23" s="560"/>
      <c r="Q23" s="560"/>
      <c r="R23" s="560"/>
      <c r="S23" s="560"/>
      <c r="T23" s="560"/>
      <c r="U23" s="560"/>
      <c r="V23" s="560"/>
      <c r="W23" s="560"/>
      <c r="X23" s="560"/>
      <c r="Y23" s="560"/>
      <c r="Z23" s="560"/>
      <c r="AA23" s="560"/>
      <c r="AB23" s="560"/>
      <c r="AC23" s="560"/>
      <c r="AD23" s="560"/>
      <c r="AE23" s="560"/>
      <c r="AF23" s="560"/>
      <c r="AG23" s="560"/>
      <c r="AH23" s="560"/>
      <c r="AI23" s="560"/>
      <c r="AJ23" s="560"/>
      <c r="AK23" s="560"/>
      <c r="AL23" s="560"/>
      <c r="AM23" s="560"/>
      <c r="AN23" s="560"/>
      <c r="AO23" s="560"/>
      <c r="AP23" s="560"/>
      <c r="AQ23" s="560"/>
      <c r="AR23" s="560"/>
      <c r="AS23" s="560"/>
      <c r="AT23" s="560"/>
      <c r="AU23" s="560"/>
      <c r="AV23" s="560"/>
      <c r="AW23" s="560"/>
      <c r="AX23" s="560"/>
      <c r="AY23" s="560"/>
      <c r="AZ23" s="560"/>
      <c r="BA23" s="560"/>
      <c r="BB23" s="560"/>
      <c r="BC23" s="560"/>
      <c r="BD23" s="560"/>
      <c r="BE23" s="560"/>
      <c r="BF23" s="560"/>
      <c r="BG23" s="560"/>
      <c r="BH23" s="560"/>
      <c r="BI23" s="560"/>
      <c r="BJ23" s="560"/>
      <c r="BK23" s="560"/>
      <c r="BL23" s="560"/>
      <c r="BM23" s="560"/>
      <c r="BN23" s="560"/>
      <c r="BO23" s="560"/>
      <c r="BP23" s="560"/>
      <c r="BQ23" s="560"/>
      <c r="BR23" s="560"/>
      <c r="BS23" s="560"/>
      <c r="BT23" s="560"/>
      <c r="BU23" s="560"/>
      <c r="BV23" s="560"/>
      <c r="BW23" s="561"/>
      <c r="BX23" s="557" t="s">
        <v>201</v>
      </c>
      <c r="BY23" s="558"/>
      <c r="BZ23" s="558"/>
      <c r="CA23" s="558"/>
      <c r="CB23" s="558"/>
      <c r="CC23" s="558"/>
      <c r="CD23" s="558"/>
      <c r="CE23" s="558"/>
      <c r="CF23" s="558"/>
      <c r="CG23" s="559"/>
      <c r="CH23" s="568"/>
      <c r="CI23" s="569"/>
      <c r="CJ23" s="569"/>
      <c r="CK23" s="569"/>
      <c r="CL23" s="569"/>
      <c r="CM23" s="569"/>
      <c r="CN23" s="569"/>
      <c r="CO23" s="569"/>
      <c r="CP23" s="569"/>
      <c r="CQ23" s="569"/>
      <c r="CR23" s="569"/>
      <c r="CS23" s="569"/>
      <c r="CT23" s="569"/>
      <c r="CU23" s="569"/>
      <c r="CV23" s="569"/>
      <c r="CW23" s="569"/>
      <c r="CX23" s="569"/>
    </row>
    <row r="24" spans="1:103" s="42" customFormat="1" ht="11.25" x14ac:dyDescent="0.2">
      <c r="A24" s="557" t="s">
        <v>224</v>
      </c>
      <c r="B24" s="558"/>
      <c r="C24" s="558"/>
      <c r="D24" s="558"/>
      <c r="E24" s="558"/>
      <c r="F24" s="558"/>
      <c r="G24" s="558"/>
      <c r="H24" s="559"/>
      <c r="I24" s="99"/>
      <c r="J24" s="560" t="s">
        <v>225</v>
      </c>
      <c r="K24" s="560"/>
      <c r="L24" s="560"/>
      <c r="M24" s="560"/>
      <c r="N24" s="560"/>
      <c r="O24" s="560"/>
      <c r="P24" s="560"/>
      <c r="Q24" s="560"/>
      <c r="R24" s="560"/>
      <c r="S24" s="560"/>
      <c r="T24" s="560"/>
      <c r="U24" s="560"/>
      <c r="V24" s="560"/>
      <c r="W24" s="560"/>
      <c r="X24" s="560"/>
      <c r="Y24" s="560"/>
      <c r="Z24" s="560"/>
      <c r="AA24" s="560"/>
      <c r="AB24" s="560"/>
      <c r="AC24" s="560"/>
      <c r="AD24" s="560"/>
      <c r="AE24" s="560"/>
      <c r="AF24" s="560"/>
      <c r="AG24" s="560"/>
      <c r="AH24" s="560"/>
      <c r="AI24" s="560"/>
      <c r="AJ24" s="560"/>
      <c r="AK24" s="560"/>
      <c r="AL24" s="560"/>
      <c r="AM24" s="560"/>
      <c r="AN24" s="560"/>
      <c r="AO24" s="560"/>
      <c r="AP24" s="560"/>
      <c r="AQ24" s="560"/>
      <c r="AR24" s="560"/>
      <c r="AS24" s="560"/>
      <c r="AT24" s="560"/>
      <c r="AU24" s="560"/>
      <c r="AV24" s="560"/>
      <c r="AW24" s="560"/>
      <c r="AX24" s="560"/>
      <c r="AY24" s="560"/>
      <c r="AZ24" s="560"/>
      <c r="BA24" s="560"/>
      <c r="BB24" s="560"/>
      <c r="BC24" s="560"/>
      <c r="BD24" s="560"/>
      <c r="BE24" s="560"/>
      <c r="BF24" s="560"/>
      <c r="BG24" s="560"/>
      <c r="BH24" s="560"/>
      <c r="BI24" s="560"/>
      <c r="BJ24" s="560"/>
      <c r="BK24" s="560"/>
      <c r="BL24" s="560"/>
      <c r="BM24" s="560"/>
      <c r="BN24" s="560"/>
      <c r="BO24" s="560"/>
      <c r="BP24" s="560"/>
      <c r="BQ24" s="560"/>
      <c r="BR24" s="560"/>
      <c r="BS24" s="560"/>
      <c r="BT24" s="560"/>
      <c r="BU24" s="560"/>
      <c r="BV24" s="560"/>
      <c r="BW24" s="561"/>
      <c r="BX24" s="557" t="s">
        <v>201</v>
      </c>
      <c r="BY24" s="558"/>
      <c r="BZ24" s="558"/>
      <c r="CA24" s="558"/>
      <c r="CB24" s="558"/>
      <c r="CC24" s="558"/>
      <c r="CD24" s="558"/>
      <c r="CE24" s="558"/>
      <c r="CF24" s="558"/>
      <c r="CG24" s="559"/>
      <c r="CH24" s="568"/>
      <c r="CI24" s="569"/>
      <c r="CJ24" s="569"/>
      <c r="CK24" s="569"/>
      <c r="CL24" s="569"/>
      <c r="CM24" s="569"/>
      <c r="CN24" s="569"/>
      <c r="CO24" s="569"/>
      <c r="CP24" s="569"/>
      <c r="CQ24" s="569"/>
      <c r="CR24" s="569"/>
      <c r="CS24" s="569"/>
      <c r="CT24" s="569"/>
      <c r="CU24" s="569"/>
      <c r="CV24" s="569"/>
      <c r="CW24" s="569"/>
      <c r="CX24" s="569"/>
    </row>
    <row r="25" spans="1:103" s="42" customFormat="1" ht="22.5" customHeight="1" x14ac:dyDescent="0.2">
      <c r="A25" s="557" t="s">
        <v>226</v>
      </c>
      <c r="B25" s="558"/>
      <c r="C25" s="558"/>
      <c r="D25" s="558"/>
      <c r="E25" s="558"/>
      <c r="F25" s="558"/>
      <c r="G25" s="558"/>
      <c r="H25" s="559"/>
      <c r="I25" s="99"/>
      <c r="J25" s="560" t="s">
        <v>227</v>
      </c>
      <c r="K25" s="560"/>
      <c r="L25" s="560"/>
      <c r="M25" s="560"/>
      <c r="N25" s="560"/>
      <c r="O25" s="560"/>
      <c r="P25" s="560"/>
      <c r="Q25" s="560"/>
      <c r="R25" s="560"/>
      <c r="S25" s="560"/>
      <c r="T25" s="560"/>
      <c r="U25" s="560"/>
      <c r="V25" s="560"/>
      <c r="W25" s="560"/>
      <c r="X25" s="560"/>
      <c r="Y25" s="560"/>
      <c r="Z25" s="560"/>
      <c r="AA25" s="560"/>
      <c r="AB25" s="560"/>
      <c r="AC25" s="560"/>
      <c r="AD25" s="560"/>
      <c r="AE25" s="560"/>
      <c r="AF25" s="560"/>
      <c r="AG25" s="560"/>
      <c r="AH25" s="560"/>
      <c r="AI25" s="560"/>
      <c r="AJ25" s="560"/>
      <c r="AK25" s="560"/>
      <c r="AL25" s="560"/>
      <c r="AM25" s="560"/>
      <c r="AN25" s="560"/>
      <c r="AO25" s="560"/>
      <c r="AP25" s="560"/>
      <c r="AQ25" s="560"/>
      <c r="AR25" s="560"/>
      <c r="AS25" s="560"/>
      <c r="AT25" s="560"/>
      <c r="AU25" s="560"/>
      <c r="AV25" s="560"/>
      <c r="AW25" s="560"/>
      <c r="AX25" s="560"/>
      <c r="AY25" s="560"/>
      <c r="AZ25" s="560"/>
      <c r="BA25" s="560"/>
      <c r="BB25" s="560"/>
      <c r="BC25" s="560"/>
      <c r="BD25" s="560"/>
      <c r="BE25" s="560"/>
      <c r="BF25" s="560"/>
      <c r="BG25" s="560"/>
      <c r="BH25" s="560"/>
      <c r="BI25" s="560"/>
      <c r="BJ25" s="560"/>
      <c r="BK25" s="560"/>
      <c r="BL25" s="560"/>
      <c r="BM25" s="560"/>
      <c r="BN25" s="560"/>
      <c r="BO25" s="560"/>
      <c r="BP25" s="560"/>
      <c r="BQ25" s="560"/>
      <c r="BR25" s="560"/>
      <c r="BS25" s="560"/>
      <c r="BT25" s="560"/>
      <c r="BU25" s="560"/>
      <c r="BV25" s="560"/>
      <c r="BW25" s="561"/>
      <c r="BX25" s="557" t="s">
        <v>201</v>
      </c>
      <c r="BY25" s="558"/>
      <c r="BZ25" s="558"/>
      <c r="CA25" s="558"/>
      <c r="CB25" s="558"/>
      <c r="CC25" s="558"/>
      <c r="CD25" s="558"/>
      <c r="CE25" s="558"/>
      <c r="CF25" s="558"/>
      <c r="CG25" s="559"/>
      <c r="CH25" s="568"/>
      <c r="CI25" s="569"/>
      <c r="CJ25" s="569"/>
      <c r="CK25" s="569"/>
      <c r="CL25" s="569"/>
      <c r="CM25" s="569"/>
      <c r="CN25" s="569"/>
      <c r="CO25" s="569"/>
      <c r="CP25" s="569"/>
      <c r="CQ25" s="569"/>
      <c r="CR25" s="569"/>
      <c r="CS25" s="569"/>
      <c r="CT25" s="569"/>
      <c r="CU25" s="569"/>
      <c r="CV25" s="569"/>
      <c r="CW25" s="569"/>
      <c r="CX25" s="569"/>
    </row>
    <row r="26" spans="1:103" s="42" customFormat="1" ht="11.25" x14ac:dyDescent="0.2">
      <c r="A26" s="557" t="s">
        <v>228</v>
      </c>
      <c r="B26" s="558"/>
      <c r="C26" s="558"/>
      <c r="D26" s="558"/>
      <c r="E26" s="558"/>
      <c r="F26" s="558"/>
      <c r="G26" s="558"/>
      <c r="H26" s="559"/>
      <c r="I26" s="99"/>
      <c r="J26" s="560" t="s">
        <v>229</v>
      </c>
      <c r="K26" s="560"/>
      <c r="L26" s="560"/>
      <c r="M26" s="560"/>
      <c r="N26" s="560"/>
      <c r="O26" s="560"/>
      <c r="P26" s="560"/>
      <c r="Q26" s="560"/>
      <c r="R26" s="560"/>
      <c r="S26" s="560"/>
      <c r="T26" s="560"/>
      <c r="U26" s="560"/>
      <c r="V26" s="560"/>
      <c r="W26" s="560"/>
      <c r="X26" s="560"/>
      <c r="Y26" s="560"/>
      <c r="Z26" s="560"/>
      <c r="AA26" s="560"/>
      <c r="AB26" s="560"/>
      <c r="AC26" s="560"/>
      <c r="AD26" s="560"/>
      <c r="AE26" s="560"/>
      <c r="AF26" s="560"/>
      <c r="AG26" s="560"/>
      <c r="AH26" s="560"/>
      <c r="AI26" s="560"/>
      <c r="AJ26" s="560"/>
      <c r="AK26" s="560"/>
      <c r="AL26" s="560"/>
      <c r="AM26" s="560"/>
      <c r="AN26" s="560"/>
      <c r="AO26" s="560"/>
      <c r="AP26" s="560"/>
      <c r="AQ26" s="560"/>
      <c r="AR26" s="560"/>
      <c r="AS26" s="560"/>
      <c r="AT26" s="560"/>
      <c r="AU26" s="560"/>
      <c r="AV26" s="560"/>
      <c r="AW26" s="560"/>
      <c r="AX26" s="560"/>
      <c r="AY26" s="560"/>
      <c r="AZ26" s="560"/>
      <c r="BA26" s="560"/>
      <c r="BB26" s="560"/>
      <c r="BC26" s="560"/>
      <c r="BD26" s="560"/>
      <c r="BE26" s="560"/>
      <c r="BF26" s="560"/>
      <c r="BG26" s="560"/>
      <c r="BH26" s="560"/>
      <c r="BI26" s="560"/>
      <c r="BJ26" s="560"/>
      <c r="BK26" s="560"/>
      <c r="BL26" s="560"/>
      <c r="BM26" s="560"/>
      <c r="BN26" s="560"/>
      <c r="BO26" s="560"/>
      <c r="BP26" s="560"/>
      <c r="BQ26" s="560"/>
      <c r="BR26" s="560"/>
      <c r="BS26" s="560"/>
      <c r="BT26" s="560"/>
      <c r="BU26" s="560"/>
      <c r="BV26" s="560"/>
      <c r="BW26" s="561"/>
      <c r="BX26" s="557" t="s">
        <v>201</v>
      </c>
      <c r="BY26" s="558"/>
      <c r="BZ26" s="558"/>
      <c r="CA26" s="558"/>
      <c r="CB26" s="558"/>
      <c r="CC26" s="558"/>
      <c r="CD26" s="558"/>
      <c r="CE26" s="558"/>
      <c r="CF26" s="558"/>
      <c r="CG26" s="559"/>
      <c r="CH26" s="568"/>
      <c r="CI26" s="569"/>
      <c r="CJ26" s="569"/>
      <c r="CK26" s="569"/>
      <c r="CL26" s="569"/>
      <c r="CM26" s="569"/>
      <c r="CN26" s="569"/>
      <c r="CO26" s="569"/>
      <c r="CP26" s="569"/>
      <c r="CQ26" s="569"/>
      <c r="CR26" s="569"/>
      <c r="CS26" s="569"/>
      <c r="CT26" s="569"/>
      <c r="CU26" s="569"/>
      <c r="CV26" s="569"/>
      <c r="CW26" s="569"/>
      <c r="CX26" s="569"/>
    </row>
    <row r="27" spans="1:103" s="42" customFormat="1" ht="11.25" x14ac:dyDescent="0.2">
      <c r="A27" s="565" t="s">
        <v>230</v>
      </c>
      <c r="B27" s="566"/>
      <c r="C27" s="566"/>
      <c r="D27" s="566"/>
      <c r="E27" s="566"/>
      <c r="F27" s="566"/>
      <c r="G27" s="566"/>
      <c r="H27" s="567"/>
      <c r="I27" s="102"/>
      <c r="J27" s="570" t="s">
        <v>231</v>
      </c>
      <c r="K27" s="570"/>
      <c r="L27" s="570"/>
      <c r="M27" s="570"/>
      <c r="N27" s="570"/>
      <c r="O27" s="570"/>
      <c r="P27" s="570"/>
      <c r="Q27" s="570"/>
      <c r="R27" s="570"/>
      <c r="S27" s="570"/>
      <c r="T27" s="570"/>
      <c r="U27" s="570"/>
      <c r="V27" s="570"/>
      <c r="W27" s="570"/>
      <c r="X27" s="570"/>
      <c r="Y27" s="570"/>
      <c r="Z27" s="570"/>
      <c r="AA27" s="570"/>
      <c r="AB27" s="570"/>
      <c r="AC27" s="570"/>
      <c r="AD27" s="570"/>
      <c r="AE27" s="570"/>
      <c r="AF27" s="570"/>
      <c r="AG27" s="570"/>
      <c r="AH27" s="570"/>
      <c r="AI27" s="570"/>
      <c r="AJ27" s="570"/>
      <c r="AK27" s="570"/>
      <c r="AL27" s="570"/>
      <c r="AM27" s="570"/>
      <c r="AN27" s="570"/>
      <c r="AO27" s="570"/>
      <c r="AP27" s="570"/>
      <c r="AQ27" s="570"/>
      <c r="AR27" s="570"/>
      <c r="AS27" s="570"/>
      <c r="AT27" s="570"/>
      <c r="AU27" s="570"/>
      <c r="AV27" s="570"/>
      <c r="AW27" s="570"/>
      <c r="AX27" s="570"/>
      <c r="AY27" s="570"/>
      <c r="AZ27" s="570"/>
      <c r="BA27" s="570"/>
      <c r="BB27" s="570"/>
      <c r="BC27" s="570"/>
      <c r="BD27" s="570"/>
      <c r="BE27" s="570"/>
      <c r="BF27" s="570"/>
      <c r="BG27" s="570"/>
      <c r="BH27" s="570"/>
      <c r="BI27" s="570"/>
      <c r="BJ27" s="570"/>
      <c r="BK27" s="570"/>
      <c r="BL27" s="570"/>
      <c r="BM27" s="570"/>
      <c r="BN27" s="570"/>
      <c r="BO27" s="570"/>
      <c r="BP27" s="570"/>
      <c r="BQ27" s="570"/>
      <c r="BR27" s="570"/>
      <c r="BS27" s="570"/>
      <c r="BT27" s="570"/>
      <c r="BU27" s="570"/>
      <c r="BV27" s="570"/>
      <c r="BW27" s="571"/>
      <c r="BX27" s="557" t="s">
        <v>201</v>
      </c>
      <c r="BY27" s="558"/>
      <c r="BZ27" s="558"/>
      <c r="CA27" s="558"/>
      <c r="CB27" s="558"/>
      <c r="CC27" s="558"/>
      <c r="CD27" s="558"/>
      <c r="CE27" s="558"/>
      <c r="CF27" s="558"/>
      <c r="CG27" s="559"/>
      <c r="CH27" s="572">
        <f>SUM(CH28:CX29)</f>
        <v>14.22</v>
      </c>
      <c r="CI27" s="573"/>
      <c r="CJ27" s="573"/>
      <c r="CK27" s="573"/>
      <c r="CL27" s="573"/>
      <c r="CM27" s="573"/>
      <c r="CN27" s="573"/>
      <c r="CO27" s="573"/>
      <c r="CP27" s="573"/>
      <c r="CQ27" s="573"/>
      <c r="CR27" s="573"/>
      <c r="CS27" s="573"/>
      <c r="CT27" s="573"/>
      <c r="CU27" s="573"/>
      <c r="CV27" s="573"/>
      <c r="CW27" s="573"/>
      <c r="CX27" s="573"/>
    </row>
    <row r="28" spans="1:103" s="42" customFormat="1" ht="22.5" customHeight="1" x14ac:dyDescent="0.2">
      <c r="A28" s="557" t="s">
        <v>232</v>
      </c>
      <c r="B28" s="558"/>
      <c r="C28" s="558"/>
      <c r="D28" s="558"/>
      <c r="E28" s="558"/>
      <c r="F28" s="558"/>
      <c r="G28" s="558"/>
      <c r="H28" s="559"/>
      <c r="I28" s="99"/>
      <c r="J28" s="560" t="s">
        <v>233</v>
      </c>
      <c r="K28" s="560"/>
      <c r="L28" s="560"/>
      <c r="M28" s="560"/>
      <c r="N28" s="560"/>
      <c r="O28" s="560"/>
      <c r="P28" s="560"/>
      <c r="Q28" s="560"/>
      <c r="R28" s="560"/>
      <c r="S28" s="560"/>
      <c r="T28" s="560"/>
      <c r="U28" s="560"/>
      <c r="V28" s="560"/>
      <c r="W28" s="560"/>
      <c r="X28" s="560"/>
      <c r="Y28" s="560"/>
      <c r="Z28" s="560"/>
      <c r="AA28" s="560"/>
      <c r="AB28" s="560"/>
      <c r="AC28" s="560"/>
      <c r="AD28" s="560"/>
      <c r="AE28" s="560"/>
      <c r="AF28" s="560"/>
      <c r="AG28" s="560"/>
      <c r="AH28" s="560"/>
      <c r="AI28" s="560"/>
      <c r="AJ28" s="560"/>
      <c r="AK28" s="560"/>
      <c r="AL28" s="560"/>
      <c r="AM28" s="560"/>
      <c r="AN28" s="560"/>
      <c r="AO28" s="560"/>
      <c r="AP28" s="560"/>
      <c r="AQ28" s="560"/>
      <c r="AR28" s="560"/>
      <c r="AS28" s="560"/>
      <c r="AT28" s="560"/>
      <c r="AU28" s="560"/>
      <c r="AV28" s="560"/>
      <c r="AW28" s="560"/>
      <c r="AX28" s="560"/>
      <c r="AY28" s="560"/>
      <c r="AZ28" s="560"/>
      <c r="BA28" s="560"/>
      <c r="BB28" s="560"/>
      <c r="BC28" s="560"/>
      <c r="BD28" s="560"/>
      <c r="BE28" s="560"/>
      <c r="BF28" s="560"/>
      <c r="BG28" s="560"/>
      <c r="BH28" s="560"/>
      <c r="BI28" s="560"/>
      <c r="BJ28" s="560"/>
      <c r="BK28" s="560"/>
      <c r="BL28" s="560"/>
      <c r="BM28" s="560"/>
      <c r="BN28" s="560"/>
      <c r="BO28" s="560"/>
      <c r="BP28" s="560"/>
      <c r="BQ28" s="560"/>
      <c r="BR28" s="560"/>
      <c r="BS28" s="560"/>
      <c r="BT28" s="560"/>
      <c r="BU28" s="560"/>
      <c r="BV28" s="560"/>
      <c r="BW28" s="561"/>
      <c r="BX28" s="557" t="s">
        <v>201</v>
      </c>
      <c r="BY28" s="558"/>
      <c r="BZ28" s="558"/>
      <c r="CA28" s="558"/>
      <c r="CB28" s="558"/>
      <c r="CC28" s="558"/>
      <c r="CD28" s="558"/>
      <c r="CE28" s="558"/>
      <c r="CF28" s="558"/>
      <c r="CG28" s="559"/>
      <c r="CH28" s="568">
        <v>14.22</v>
      </c>
      <c r="CI28" s="569"/>
      <c r="CJ28" s="569"/>
      <c r="CK28" s="569"/>
      <c r="CL28" s="569"/>
      <c r="CM28" s="569"/>
      <c r="CN28" s="569"/>
      <c r="CO28" s="569"/>
      <c r="CP28" s="569"/>
      <c r="CQ28" s="569"/>
      <c r="CR28" s="569"/>
      <c r="CS28" s="569"/>
      <c r="CT28" s="569"/>
      <c r="CU28" s="569"/>
      <c r="CV28" s="569"/>
      <c r="CW28" s="569"/>
      <c r="CX28" s="569"/>
    </row>
    <row r="29" spans="1:103" s="42" customFormat="1" ht="11.25" x14ac:dyDescent="0.2">
      <c r="A29" s="557" t="s">
        <v>234</v>
      </c>
      <c r="B29" s="558"/>
      <c r="C29" s="558"/>
      <c r="D29" s="558"/>
      <c r="E29" s="558"/>
      <c r="F29" s="558"/>
      <c r="G29" s="558"/>
      <c r="H29" s="559"/>
      <c r="I29" s="99"/>
      <c r="J29" s="560" t="s">
        <v>235</v>
      </c>
      <c r="K29" s="560"/>
      <c r="L29" s="560"/>
      <c r="M29" s="560"/>
      <c r="N29" s="560"/>
      <c r="O29" s="560"/>
      <c r="P29" s="560"/>
      <c r="Q29" s="560"/>
      <c r="R29" s="560"/>
      <c r="S29" s="560"/>
      <c r="T29" s="560"/>
      <c r="U29" s="560"/>
      <c r="V29" s="560"/>
      <c r="W29" s="560"/>
      <c r="X29" s="560"/>
      <c r="Y29" s="560"/>
      <c r="Z29" s="560"/>
      <c r="AA29" s="560"/>
      <c r="AB29" s="560"/>
      <c r="AC29" s="560"/>
      <c r="AD29" s="560"/>
      <c r="AE29" s="560"/>
      <c r="AF29" s="560"/>
      <c r="AG29" s="560"/>
      <c r="AH29" s="560"/>
      <c r="AI29" s="560"/>
      <c r="AJ29" s="560"/>
      <c r="AK29" s="560"/>
      <c r="AL29" s="560"/>
      <c r="AM29" s="560"/>
      <c r="AN29" s="560"/>
      <c r="AO29" s="560"/>
      <c r="AP29" s="560"/>
      <c r="AQ29" s="560"/>
      <c r="AR29" s="560"/>
      <c r="AS29" s="560"/>
      <c r="AT29" s="560"/>
      <c r="AU29" s="560"/>
      <c r="AV29" s="560"/>
      <c r="AW29" s="560"/>
      <c r="AX29" s="560"/>
      <c r="AY29" s="560"/>
      <c r="AZ29" s="560"/>
      <c r="BA29" s="560"/>
      <c r="BB29" s="560"/>
      <c r="BC29" s="560"/>
      <c r="BD29" s="560"/>
      <c r="BE29" s="560"/>
      <c r="BF29" s="560"/>
      <c r="BG29" s="560"/>
      <c r="BH29" s="560"/>
      <c r="BI29" s="560"/>
      <c r="BJ29" s="560"/>
      <c r="BK29" s="560"/>
      <c r="BL29" s="560"/>
      <c r="BM29" s="560"/>
      <c r="BN29" s="560"/>
      <c r="BO29" s="560"/>
      <c r="BP29" s="560"/>
      <c r="BQ29" s="560"/>
      <c r="BR29" s="560"/>
      <c r="BS29" s="560"/>
      <c r="BT29" s="560"/>
      <c r="BU29" s="560"/>
      <c r="BV29" s="560"/>
      <c r="BW29" s="561"/>
      <c r="BX29" s="557" t="s">
        <v>201</v>
      </c>
      <c r="BY29" s="558"/>
      <c r="BZ29" s="558"/>
      <c r="CA29" s="558"/>
      <c r="CB29" s="558"/>
      <c r="CC29" s="558"/>
      <c r="CD29" s="558"/>
      <c r="CE29" s="558"/>
      <c r="CF29" s="558"/>
      <c r="CG29" s="559"/>
      <c r="CH29" s="568"/>
      <c r="CI29" s="569"/>
      <c r="CJ29" s="569"/>
      <c r="CK29" s="569"/>
      <c r="CL29" s="569"/>
      <c r="CM29" s="569"/>
      <c r="CN29" s="569"/>
      <c r="CO29" s="569"/>
      <c r="CP29" s="569"/>
      <c r="CQ29" s="569"/>
      <c r="CR29" s="569"/>
      <c r="CS29" s="569"/>
      <c r="CT29" s="569"/>
      <c r="CU29" s="569"/>
      <c r="CV29" s="569"/>
      <c r="CW29" s="569"/>
      <c r="CX29" s="569"/>
    </row>
    <row r="30" spans="1:103" s="42" customFormat="1" ht="11.25" x14ac:dyDescent="0.2">
      <c r="A30" s="565" t="s">
        <v>236</v>
      </c>
      <c r="B30" s="566"/>
      <c r="C30" s="566"/>
      <c r="D30" s="566"/>
      <c r="E30" s="566"/>
      <c r="F30" s="566"/>
      <c r="G30" s="566"/>
      <c r="H30" s="567"/>
      <c r="I30" s="102"/>
      <c r="J30" s="570" t="s">
        <v>237</v>
      </c>
      <c r="K30" s="570"/>
      <c r="L30" s="570"/>
      <c r="M30" s="570"/>
      <c r="N30" s="570"/>
      <c r="O30" s="570"/>
      <c r="P30" s="570"/>
      <c r="Q30" s="570"/>
      <c r="R30" s="570"/>
      <c r="S30" s="570"/>
      <c r="T30" s="570"/>
      <c r="U30" s="570"/>
      <c r="V30" s="570"/>
      <c r="W30" s="570"/>
      <c r="X30" s="570"/>
      <c r="Y30" s="570"/>
      <c r="Z30" s="570"/>
      <c r="AA30" s="570"/>
      <c r="AB30" s="570"/>
      <c r="AC30" s="570"/>
      <c r="AD30" s="570"/>
      <c r="AE30" s="570"/>
      <c r="AF30" s="570"/>
      <c r="AG30" s="570"/>
      <c r="AH30" s="570"/>
      <c r="AI30" s="570"/>
      <c r="AJ30" s="570"/>
      <c r="AK30" s="570"/>
      <c r="AL30" s="570"/>
      <c r="AM30" s="570"/>
      <c r="AN30" s="570"/>
      <c r="AO30" s="570"/>
      <c r="AP30" s="570"/>
      <c r="AQ30" s="570"/>
      <c r="AR30" s="570"/>
      <c r="AS30" s="570"/>
      <c r="AT30" s="570"/>
      <c r="AU30" s="570"/>
      <c r="AV30" s="570"/>
      <c r="AW30" s="570"/>
      <c r="AX30" s="570"/>
      <c r="AY30" s="570"/>
      <c r="AZ30" s="570"/>
      <c r="BA30" s="570"/>
      <c r="BB30" s="570"/>
      <c r="BC30" s="570"/>
      <c r="BD30" s="570"/>
      <c r="BE30" s="570"/>
      <c r="BF30" s="570"/>
      <c r="BG30" s="570"/>
      <c r="BH30" s="570"/>
      <c r="BI30" s="570"/>
      <c r="BJ30" s="570"/>
      <c r="BK30" s="570"/>
      <c r="BL30" s="570"/>
      <c r="BM30" s="570"/>
      <c r="BN30" s="570"/>
      <c r="BO30" s="570"/>
      <c r="BP30" s="570"/>
      <c r="BQ30" s="570"/>
      <c r="BR30" s="570"/>
      <c r="BS30" s="570"/>
      <c r="BT30" s="570"/>
      <c r="BU30" s="570"/>
      <c r="BV30" s="570"/>
      <c r="BW30" s="571"/>
      <c r="BX30" s="557" t="s">
        <v>201</v>
      </c>
      <c r="BY30" s="558"/>
      <c r="BZ30" s="558"/>
      <c r="CA30" s="558"/>
      <c r="CB30" s="558"/>
      <c r="CC30" s="558"/>
      <c r="CD30" s="558"/>
      <c r="CE30" s="558"/>
      <c r="CF30" s="558"/>
      <c r="CG30" s="559"/>
      <c r="CH30" s="572">
        <f>SUM(CH31:CX34)</f>
        <v>0</v>
      </c>
      <c r="CI30" s="573"/>
      <c r="CJ30" s="573"/>
      <c r="CK30" s="573"/>
      <c r="CL30" s="573"/>
      <c r="CM30" s="573"/>
      <c r="CN30" s="573"/>
      <c r="CO30" s="573"/>
      <c r="CP30" s="573"/>
      <c r="CQ30" s="573"/>
      <c r="CR30" s="573"/>
      <c r="CS30" s="573"/>
      <c r="CT30" s="573"/>
      <c r="CU30" s="573"/>
      <c r="CV30" s="573"/>
      <c r="CW30" s="573"/>
      <c r="CX30" s="573"/>
    </row>
    <row r="31" spans="1:103" s="42" customFormat="1" ht="11.25" customHeight="1" x14ac:dyDescent="0.2">
      <c r="A31" s="557" t="s">
        <v>238</v>
      </c>
      <c r="B31" s="558"/>
      <c r="C31" s="558"/>
      <c r="D31" s="558"/>
      <c r="E31" s="558"/>
      <c r="F31" s="558"/>
      <c r="G31" s="558"/>
      <c r="H31" s="559"/>
      <c r="I31" s="99"/>
      <c r="J31" s="560" t="s">
        <v>239</v>
      </c>
      <c r="K31" s="560"/>
      <c r="L31" s="560"/>
      <c r="M31" s="560"/>
      <c r="N31" s="560"/>
      <c r="O31" s="560"/>
      <c r="P31" s="560"/>
      <c r="Q31" s="560"/>
      <c r="R31" s="560"/>
      <c r="S31" s="560"/>
      <c r="T31" s="560"/>
      <c r="U31" s="560"/>
      <c r="V31" s="560"/>
      <c r="W31" s="560"/>
      <c r="X31" s="560"/>
      <c r="Y31" s="560"/>
      <c r="Z31" s="560"/>
      <c r="AA31" s="560"/>
      <c r="AB31" s="560"/>
      <c r="AC31" s="560"/>
      <c r="AD31" s="560"/>
      <c r="AE31" s="560"/>
      <c r="AF31" s="560"/>
      <c r="AG31" s="560"/>
      <c r="AH31" s="560"/>
      <c r="AI31" s="560"/>
      <c r="AJ31" s="560"/>
      <c r="AK31" s="560"/>
      <c r="AL31" s="560"/>
      <c r="AM31" s="560"/>
      <c r="AN31" s="560"/>
      <c r="AO31" s="560"/>
      <c r="AP31" s="560"/>
      <c r="AQ31" s="560"/>
      <c r="AR31" s="560"/>
      <c r="AS31" s="560"/>
      <c r="AT31" s="560"/>
      <c r="AU31" s="560"/>
      <c r="AV31" s="560"/>
      <c r="AW31" s="560"/>
      <c r="AX31" s="560"/>
      <c r="AY31" s="560"/>
      <c r="AZ31" s="560"/>
      <c r="BA31" s="560"/>
      <c r="BB31" s="560"/>
      <c r="BC31" s="560"/>
      <c r="BD31" s="560"/>
      <c r="BE31" s="560"/>
      <c r="BF31" s="560"/>
      <c r="BG31" s="560"/>
      <c r="BH31" s="560"/>
      <c r="BI31" s="560"/>
      <c r="BJ31" s="560"/>
      <c r="BK31" s="560"/>
      <c r="BL31" s="560"/>
      <c r="BM31" s="560"/>
      <c r="BN31" s="560"/>
      <c r="BO31" s="560"/>
      <c r="BP31" s="560"/>
      <c r="BQ31" s="560"/>
      <c r="BR31" s="560"/>
      <c r="BS31" s="560"/>
      <c r="BT31" s="560"/>
      <c r="BU31" s="560"/>
      <c r="BV31" s="560"/>
      <c r="BW31" s="561"/>
      <c r="BX31" s="557" t="s">
        <v>201</v>
      </c>
      <c r="BY31" s="558"/>
      <c r="BZ31" s="558"/>
      <c r="CA31" s="558"/>
      <c r="CB31" s="558"/>
      <c r="CC31" s="558"/>
      <c r="CD31" s="558"/>
      <c r="CE31" s="558"/>
      <c r="CF31" s="558"/>
      <c r="CG31" s="559"/>
      <c r="CH31" s="568"/>
      <c r="CI31" s="569"/>
      <c r="CJ31" s="569"/>
      <c r="CK31" s="569"/>
      <c r="CL31" s="569"/>
      <c r="CM31" s="569"/>
      <c r="CN31" s="569"/>
      <c r="CO31" s="569"/>
      <c r="CP31" s="569"/>
      <c r="CQ31" s="569"/>
      <c r="CR31" s="569"/>
      <c r="CS31" s="569"/>
      <c r="CT31" s="569"/>
      <c r="CU31" s="569"/>
      <c r="CV31" s="569"/>
      <c r="CW31" s="569"/>
      <c r="CX31" s="569"/>
    </row>
    <row r="32" spans="1:103" s="42" customFormat="1" ht="11.25" x14ac:dyDescent="0.2">
      <c r="A32" s="557" t="s">
        <v>240</v>
      </c>
      <c r="B32" s="558"/>
      <c r="C32" s="558"/>
      <c r="D32" s="558"/>
      <c r="E32" s="558"/>
      <c r="F32" s="558"/>
      <c r="G32" s="558"/>
      <c r="H32" s="559"/>
      <c r="I32" s="99"/>
      <c r="J32" s="560" t="s">
        <v>241</v>
      </c>
      <c r="K32" s="560"/>
      <c r="L32" s="560"/>
      <c r="M32" s="560"/>
      <c r="N32" s="560"/>
      <c r="O32" s="560"/>
      <c r="P32" s="560"/>
      <c r="Q32" s="560"/>
      <c r="R32" s="560"/>
      <c r="S32" s="560"/>
      <c r="T32" s="560"/>
      <c r="U32" s="560"/>
      <c r="V32" s="560"/>
      <c r="W32" s="560"/>
      <c r="X32" s="560"/>
      <c r="Y32" s="560"/>
      <c r="Z32" s="560"/>
      <c r="AA32" s="560"/>
      <c r="AB32" s="560"/>
      <c r="AC32" s="560"/>
      <c r="AD32" s="560"/>
      <c r="AE32" s="560"/>
      <c r="AF32" s="560"/>
      <c r="AG32" s="560"/>
      <c r="AH32" s="560"/>
      <c r="AI32" s="560"/>
      <c r="AJ32" s="560"/>
      <c r="AK32" s="560"/>
      <c r="AL32" s="560"/>
      <c r="AM32" s="560"/>
      <c r="AN32" s="560"/>
      <c r="AO32" s="560"/>
      <c r="AP32" s="560"/>
      <c r="AQ32" s="560"/>
      <c r="AR32" s="560"/>
      <c r="AS32" s="560"/>
      <c r="AT32" s="560"/>
      <c r="AU32" s="560"/>
      <c r="AV32" s="560"/>
      <c r="AW32" s="560"/>
      <c r="AX32" s="560"/>
      <c r="AY32" s="560"/>
      <c r="AZ32" s="560"/>
      <c r="BA32" s="560"/>
      <c r="BB32" s="560"/>
      <c r="BC32" s="560"/>
      <c r="BD32" s="560"/>
      <c r="BE32" s="560"/>
      <c r="BF32" s="560"/>
      <c r="BG32" s="560"/>
      <c r="BH32" s="560"/>
      <c r="BI32" s="560"/>
      <c r="BJ32" s="560"/>
      <c r="BK32" s="560"/>
      <c r="BL32" s="560"/>
      <c r="BM32" s="560"/>
      <c r="BN32" s="560"/>
      <c r="BO32" s="560"/>
      <c r="BP32" s="560"/>
      <c r="BQ32" s="560"/>
      <c r="BR32" s="560"/>
      <c r="BS32" s="560"/>
      <c r="BT32" s="560"/>
      <c r="BU32" s="560"/>
      <c r="BV32" s="560"/>
      <c r="BW32" s="561"/>
      <c r="BX32" s="557" t="s">
        <v>201</v>
      </c>
      <c r="BY32" s="558"/>
      <c r="BZ32" s="558"/>
      <c r="CA32" s="558"/>
      <c r="CB32" s="558"/>
      <c r="CC32" s="558"/>
      <c r="CD32" s="558"/>
      <c r="CE32" s="558"/>
      <c r="CF32" s="558"/>
      <c r="CG32" s="559"/>
      <c r="CH32" s="568"/>
      <c r="CI32" s="569"/>
      <c r="CJ32" s="569"/>
      <c r="CK32" s="569"/>
      <c r="CL32" s="569"/>
      <c r="CM32" s="569"/>
      <c r="CN32" s="569"/>
      <c r="CO32" s="569"/>
      <c r="CP32" s="569"/>
      <c r="CQ32" s="569"/>
      <c r="CR32" s="569"/>
      <c r="CS32" s="569"/>
      <c r="CT32" s="569"/>
      <c r="CU32" s="569"/>
      <c r="CV32" s="569"/>
      <c r="CW32" s="569"/>
      <c r="CX32" s="569"/>
    </row>
    <row r="33" spans="1:102" s="42" customFormat="1" ht="11.25" x14ac:dyDescent="0.2">
      <c r="A33" s="557" t="s">
        <v>242</v>
      </c>
      <c r="B33" s="558"/>
      <c r="C33" s="558"/>
      <c r="D33" s="558"/>
      <c r="E33" s="558"/>
      <c r="F33" s="558"/>
      <c r="G33" s="558"/>
      <c r="H33" s="559"/>
      <c r="I33" s="99"/>
      <c r="J33" s="560" t="s">
        <v>243</v>
      </c>
      <c r="K33" s="560"/>
      <c r="L33" s="560"/>
      <c r="M33" s="560"/>
      <c r="N33" s="560"/>
      <c r="O33" s="560"/>
      <c r="P33" s="560"/>
      <c r="Q33" s="560"/>
      <c r="R33" s="560"/>
      <c r="S33" s="560"/>
      <c r="T33" s="560"/>
      <c r="U33" s="560"/>
      <c r="V33" s="560"/>
      <c r="W33" s="560"/>
      <c r="X33" s="560"/>
      <c r="Y33" s="560"/>
      <c r="Z33" s="560"/>
      <c r="AA33" s="560"/>
      <c r="AB33" s="560"/>
      <c r="AC33" s="560"/>
      <c r="AD33" s="560"/>
      <c r="AE33" s="560"/>
      <c r="AF33" s="560"/>
      <c r="AG33" s="560"/>
      <c r="AH33" s="560"/>
      <c r="AI33" s="560"/>
      <c r="AJ33" s="560"/>
      <c r="AK33" s="560"/>
      <c r="AL33" s="560"/>
      <c r="AM33" s="560"/>
      <c r="AN33" s="560"/>
      <c r="AO33" s="560"/>
      <c r="AP33" s="560"/>
      <c r="AQ33" s="560"/>
      <c r="AR33" s="560"/>
      <c r="AS33" s="560"/>
      <c r="AT33" s="560"/>
      <c r="AU33" s="560"/>
      <c r="AV33" s="560"/>
      <c r="AW33" s="560"/>
      <c r="AX33" s="560"/>
      <c r="AY33" s="560"/>
      <c r="AZ33" s="560"/>
      <c r="BA33" s="560"/>
      <c r="BB33" s="560"/>
      <c r="BC33" s="560"/>
      <c r="BD33" s="560"/>
      <c r="BE33" s="560"/>
      <c r="BF33" s="560"/>
      <c r="BG33" s="560"/>
      <c r="BH33" s="560"/>
      <c r="BI33" s="560"/>
      <c r="BJ33" s="560"/>
      <c r="BK33" s="560"/>
      <c r="BL33" s="560"/>
      <c r="BM33" s="560"/>
      <c r="BN33" s="560"/>
      <c r="BO33" s="560"/>
      <c r="BP33" s="560"/>
      <c r="BQ33" s="560"/>
      <c r="BR33" s="560"/>
      <c r="BS33" s="560"/>
      <c r="BT33" s="560"/>
      <c r="BU33" s="560"/>
      <c r="BV33" s="560"/>
      <c r="BW33" s="561"/>
      <c r="BX33" s="557" t="s">
        <v>201</v>
      </c>
      <c r="BY33" s="558"/>
      <c r="BZ33" s="558"/>
      <c r="CA33" s="558"/>
      <c r="CB33" s="558"/>
      <c r="CC33" s="558"/>
      <c r="CD33" s="558"/>
      <c r="CE33" s="558"/>
      <c r="CF33" s="558"/>
      <c r="CG33" s="559"/>
      <c r="CH33" s="568"/>
      <c r="CI33" s="569"/>
      <c r="CJ33" s="569"/>
      <c r="CK33" s="569"/>
      <c r="CL33" s="569"/>
      <c r="CM33" s="569"/>
      <c r="CN33" s="569"/>
      <c r="CO33" s="569"/>
      <c r="CP33" s="569"/>
      <c r="CQ33" s="569"/>
      <c r="CR33" s="569"/>
      <c r="CS33" s="569"/>
      <c r="CT33" s="569"/>
      <c r="CU33" s="569"/>
      <c r="CV33" s="569"/>
      <c r="CW33" s="569"/>
      <c r="CX33" s="569"/>
    </row>
    <row r="34" spans="1:102" s="42" customFormat="1" ht="11.25" x14ac:dyDescent="0.2">
      <c r="A34" s="557" t="s">
        <v>244</v>
      </c>
      <c r="B34" s="558"/>
      <c r="C34" s="558"/>
      <c r="D34" s="558"/>
      <c r="E34" s="558"/>
      <c r="F34" s="558"/>
      <c r="G34" s="558"/>
      <c r="H34" s="559"/>
      <c r="I34" s="99"/>
      <c r="J34" s="560" t="s">
        <v>245</v>
      </c>
      <c r="K34" s="560"/>
      <c r="L34" s="560"/>
      <c r="M34" s="560"/>
      <c r="N34" s="560"/>
      <c r="O34" s="560"/>
      <c r="P34" s="560"/>
      <c r="Q34" s="560"/>
      <c r="R34" s="560"/>
      <c r="S34" s="560"/>
      <c r="T34" s="560"/>
      <c r="U34" s="560"/>
      <c r="V34" s="560"/>
      <c r="W34" s="560"/>
      <c r="X34" s="560"/>
      <c r="Y34" s="560"/>
      <c r="Z34" s="560"/>
      <c r="AA34" s="560"/>
      <c r="AB34" s="560"/>
      <c r="AC34" s="560"/>
      <c r="AD34" s="560"/>
      <c r="AE34" s="560"/>
      <c r="AF34" s="560"/>
      <c r="AG34" s="560"/>
      <c r="AH34" s="560"/>
      <c r="AI34" s="560"/>
      <c r="AJ34" s="560"/>
      <c r="AK34" s="560"/>
      <c r="AL34" s="560"/>
      <c r="AM34" s="560"/>
      <c r="AN34" s="560"/>
      <c r="AO34" s="560"/>
      <c r="AP34" s="560"/>
      <c r="AQ34" s="560"/>
      <c r="AR34" s="560"/>
      <c r="AS34" s="560"/>
      <c r="AT34" s="560"/>
      <c r="AU34" s="560"/>
      <c r="AV34" s="560"/>
      <c r="AW34" s="560"/>
      <c r="AX34" s="560"/>
      <c r="AY34" s="560"/>
      <c r="AZ34" s="560"/>
      <c r="BA34" s="560"/>
      <c r="BB34" s="560"/>
      <c r="BC34" s="560"/>
      <c r="BD34" s="560"/>
      <c r="BE34" s="560"/>
      <c r="BF34" s="560"/>
      <c r="BG34" s="560"/>
      <c r="BH34" s="560"/>
      <c r="BI34" s="560"/>
      <c r="BJ34" s="560"/>
      <c r="BK34" s="560"/>
      <c r="BL34" s="560"/>
      <c r="BM34" s="560"/>
      <c r="BN34" s="560"/>
      <c r="BO34" s="560"/>
      <c r="BP34" s="560"/>
      <c r="BQ34" s="560"/>
      <c r="BR34" s="560"/>
      <c r="BS34" s="560"/>
      <c r="BT34" s="560"/>
      <c r="BU34" s="560"/>
      <c r="BV34" s="560"/>
      <c r="BW34" s="561"/>
      <c r="BX34" s="557" t="s">
        <v>201</v>
      </c>
      <c r="BY34" s="558"/>
      <c r="BZ34" s="558"/>
      <c r="CA34" s="558"/>
      <c r="CB34" s="558"/>
      <c r="CC34" s="558"/>
      <c r="CD34" s="558"/>
      <c r="CE34" s="558"/>
      <c r="CF34" s="558"/>
      <c r="CG34" s="559"/>
      <c r="CH34" s="568"/>
      <c r="CI34" s="569"/>
      <c r="CJ34" s="569"/>
      <c r="CK34" s="569"/>
      <c r="CL34" s="569"/>
      <c r="CM34" s="569"/>
      <c r="CN34" s="569"/>
      <c r="CO34" s="569"/>
      <c r="CP34" s="569"/>
      <c r="CQ34" s="569"/>
      <c r="CR34" s="569"/>
      <c r="CS34" s="569"/>
      <c r="CT34" s="569"/>
      <c r="CU34" s="569"/>
      <c r="CV34" s="569"/>
      <c r="CW34" s="569"/>
      <c r="CX34" s="569"/>
    </row>
    <row r="35" spans="1:102" s="42" customFormat="1" ht="11.25" x14ac:dyDescent="0.2">
      <c r="A35" s="565" t="s">
        <v>246</v>
      </c>
      <c r="B35" s="566"/>
      <c r="C35" s="566"/>
      <c r="D35" s="566"/>
      <c r="E35" s="566"/>
      <c r="F35" s="566"/>
      <c r="G35" s="566"/>
      <c r="H35" s="567"/>
      <c r="I35" s="102"/>
      <c r="J35" s="570" t="s">
        <v>247</v>
      </c>
      <c r="K35" s="570"/>
      <c r="L35" s="570"/>
      <c r="M35" s="570"/>
      <c r="N35" s="570"/>
      <c r="O35" s="570"/>
      <c r="P35" s="570"/>
      <c r="Q35" s="570"/>
      <c r="R35" s="570"/>
      <c r="S35" s="570"/>
      <c r="T35" s="570"/>
      <c r="U35" s="570"/>
      <c r="V35" s="570"/>
      <c r="W35" s="570"/>
      <c r="X35" s="570"/>
      <c r="Y35" s="570"/>
      <c r="Z35" s="570"/>
      <c r="AA35" s="570"/>
      <c r="AB35" s="570"/>
      <c r="AC35" s="570"/>
      <c r="AD35" s="570"/>
      <c r="AE35" s="570"/>
      <c r="AF35" s="570"/>
      <c r="AG35" s="570"/>
      <c r="AH35" s="570"/>
      <c r="AI35" s="570"/>
      <c r="AJ35" s="570"/>
      <c r="AK35" s="570"/>
      <c r="AL35" s="570"/>
      <c r="AM35" s="570"/>
      <c r="AN35" s="570"/>
      <c r="AO35" s="570"/>
      <c r="AP35" s="570"/>
      <c r="AQ35" s="570"/>
      <c r="AR35" s="570"/>
      <c r="AS35" s="570"/>
      <c r="AT35" s="570"/>
      <c r="AU35" s="570"/>
      <c r="AV35" s="570"/>
      <c r="AW35" s="570"/>
      <c r="AX35" s="570"/>
      <c r="AY35" s="570"/>
      <c r="AZ35" s="570"/>
      <c r="BA35" s="570"/>
      <c r="BB35" s="570"/>
      <c r="BC35" s="570"/>
      <c r="BD35" s="570"/>
      <c r="BE35" s="570"/>
      <c r="BF35" s="570"/>
      <c r="BG35" s="570"/>
      <c r="BH35" s="570"/>
      <c r="BI35" s="570"/>
      <c r="BJ35" s="570"/>
      <c r="BK35" s="570"/>
      <c r="BL35" s="570"/>
      <c r="BM35" s="570"/>
      <c r="BN35" s="570"/>
      <c r="BO35" s="570"/>
      <c r="BP35" s="570"/>
      <c r="BQ35" s="570"/>
      <c r="BR35" s="570"/>
      <c r="BS35" s="570"/>
      <c r="BT35" s="570"/>
      <c r="BU35" s="570"/>
      <c r="BV35" s="570"/>
      <c r="BW35" s="571"/>
      <c r="BX35" s="557" t="s">
        <v>201</v>
      </c>
      <c r="BY35" s="558"/>
      <c r="BZ35" s="558"/>
      <c r="CA35" s="558"/>
      <c r="CB35" s="558"/>
      <c r="CC35" s="558"/>
      <c r="CD35" s="558"/>
      <c r="CE35" s="558"/>
      <c r="CF35" s="558"/>
      <c r="CG35" s="559"/>
      <c r="CH35" s="572">
        <f>SUM(CH36:CX40)</f>
        <v>14.08</v>
      </c>
      <c r="CI35" s="573"/>
      <c r="CJ35" s="573"/>
      <c r="CK35" s="573"/>
      <c r="CL35" s="573"/>
      <c r="CM35" s="573"/>
      <c r="CN35" s="573"/>
      <c r="CO35" s="573"/>
      <c r="CP35" s="573"/>
      <c r="CQ35" s="573"/>
      <c r="CR35" s="573"/>
      <c r="CS35" s="573"/>
      <c r="CT35" s="573"/>
      <c r="CU35" s="573"/>
      <c r="CV35" s="573"/>
      <c r="CW35" s="573"/>
      <c r="CX35" s="573"/>
    </row>
    <row r="36" spans="1:102" s="42" customFormat="1" ht="11.25" customHeight="1" x14ac:dyDescent="0.2">
      <c r="A36" s="557" t="s">
        <v>248</v>
      </c>
      <c r="B36" s="558"/>
      <c r="C36" s="558"/>
      <c r="D36" s="558"/>
      <c r="E36" s="558"/>
      <c r="F36" s="558"/>
      <c r="G36" s="558"/>
      <c r="H36" s="559"/>
      <c r="I36" s="99"/>
      <c r="J36" s="560" t="s">
        <v>249</v>
      </c>
      <c r="K36" s="560"/>
      <c r="L36" s="560"/>
      <c r="M36" s="560"/>
      <c r="N36" s="560"/>
      <c r="O36" s="560"/>
      <c r="P36" s="560"/>
      <c r="Q36" s="560"/>
      <c r="R36" s="560"/>
      <c r="S36" s="560"/>
      <c r="T36" s="560"/>
      <c r="U36" s="560"/>
      <c r="V36" s="560"/>
      <c r="W36" s="560"/>
      <c r="X36" s="560"/>
      <c r="Y36" s="560"/>
      <c r="Z36" s="560"/>
      <c r="AA36" s="560"/>
      <c r="AB36" s="560"/>
      <c r="AC36" s="560"/>
      <c r="AD36" s="560"/>
      <c r="AE36" s="560"/>
      <c r="AF36" s="560"/>
      <c r="AG36" s="560"/>
      <c r="AH36" s="560"/>
      <c r="AI36" s="560"/>
      <c r="AJ36" s="560"/>
      <c r="AK36" s="560"/>
      <c r="AL36" s="560"/>
      <c r="AM36" s="560"/>
      <c r="AN36" s="560"/>
      <c r="AO36" s="560"/>
      <c r="AP36" s="560"/>
      <c r="AQ36" s="560"/>
      <c r="AR36" s="560"/>
      <c r="AS36" s="560"/>
      <c r="AT36" s="560"/>
      <c r="AU36" s="560"/>
      <c r="AV36" s="560"/>
      <c r="AW36" s="560"/>
      <c r="AX36" s="560"/>
      <c r="AY36" s="560"/>
      <c r="AZ36" s="560"/>
      <c r="BA36" s="560"/>
      <c r="BB36" s="560"/>
      <c r="BC36" s="560"/>
      <c r="BD36" s="560"/>
      <c r="BE36" s="560"/>
      <c r="BF36" s="560"/>
      <c r="BG36" s="560"/>
      <c r="BH36" s="560"/>
      <c r="BI36" s="560"/>
      <c r="BJ36" s="560"/>
      <c r="BK36" s="560"/>
      <c r="BL36" s="560"/>
      <c r="BM36" s="560"/>
      <c r="BN36" s="560"/>
      <c r="BO36" s="560"/>
      <c r="BP36" s="560"/>
      <c r="BQ36" s="560"/>
      <c r="BR36" s="560"/>
      <c r="BS36" s="560"/>
      <c r="BT36" s="560"/>
      <c r="BU36" s="560"/>
      <c r="BV36" s="560"/>
      <c r="BW36" s="561"/>
      <c r="BX36" s="557" t="s">
        <v>201</v>
      </c>
      <c r="BY36" s="558"/>
      <c r="BZ36" s="558"/>
      <c r="CA36" s="558"/>
      <c r="CB36" s="558"/>
      <c r="CC36" s="558"/>
      <c r="CD36" s="558"/>
      <c r="CE36" s="558"/>
      <c r="CF36" s="558"/>
      <c r="CG36" s="559"/>
      <c r="CH36" s="568">
        <v>14.08</v>
      </c>
      <c r="CI36" s="569"/>
      <c r="CJ36" s="569"/>
      <c r="CK36" s="569"/>
      <c r="CL36" s="569"/>
      <c r="CM36" s="569"/>
      <c r="CN36" s="569"/>
      <c r="CO36" s="569"/>
      <c r="CP36" s="569"/>
      <c r="CQ36" s="569"/>
      <c r="CR36" s="569"/>
      <c r="CS36" s="569"/>
      <c r="CT36" s="569"/>
      <c r="CU36" s="569"/>
      <c r="CV36" s="569"/>
      <c r="CW36" s="569"/>
      <c r="CX36" s="569"/>
    </row>
    <row r="37" spans="1:102" s="42" customFormat="1" ht="11.25" x14ac:dyDescent="0.2">
      <c r="A37" s="557" t="s">
        <v>250</v>
      </c>
      <c r="B37" s="558"/>
      <c r="C37" s="558"/>
      <c r="D37" s="558"/>
      <c r="E37" s="558"/>
      <c r="F37" s="558"/>
      <c r="G37" s="558"/>
      <c r="H37" s="559"/>
      <c r="I37" s="99"/>
      <c r="J37" s="560" t="s">
        <v>251</v>
      </c>
      <c r="K37" s="560"/>
      <c r="L37" s="560"/>
      <c r="M37" s="560"/>
      <c r="N37" s="560"/>
      <c r="O37" s="560"/>
      <c r="P37" s="560"/>
      <c r="Q37" s="560"/>
      <c r="R37" s="560"/>
      <c r="S37" s="560"/>
      <c r="T37" s="560"/>
      <c r="U37" s="560"/>
      <c r="V37" s="560"/>
      <c r="W37" s="560"/>
      <c r="X37" s="560"/>
      <c r="Y37" s="560"/>
      <c r="Z37" s="560"/>
      <c r="AA37" s="560"/>
      <c r="AB37" s="560"/>
      <c r="AC37" s="560"/>
      <c r="AD37" s="560"/>
      <c r="AE37" s="560"/>
      <c r="AF37" s="560"/>
      <c r="AG37" s="560"/>
      <c r="AH37" s="560"/>
      <c r="AI37" s="560"/>
      <c r="AJ37" s="560"/>
      <c r="AK37" s="560"/>
      <c r="AL37" s="560"/>
      <c r="AM37" s="560"/>
      <c r="AN37" s="560"/>
      <c r="AO37" s="560"/>
      <c r="AP37" s="560"/>
      <c r="AQ37" s="560"/>
      <c r="AR37" s="560"/>
      <c r="AS37" s="560"/>
      <c r="AT37" s="560"/>
      <c r="AU37" s="560"/>
      <c r="AV37" s="560"/>
      <c r="AW37" s="560"/>
      <c r="AX37" s="560"/>
      <c r="AY37" s="560"/>
      <c r="AZ37" s="560"/>
      <c r="BA37" s="560"/>
      <c r="BB37" s="560"/>
      <c r="BC37" s="560"/>
      <c r="BD37" s="560"/>
      <c r="BE37" s="560"/>
      <c r="BF37" s="560"/>
      <c r="BG37" s="560"/>
      <c r="BH37" s="560"/>
      <c r="BI37" s="560"/>
      <c r="BJ37" s="560"/>
      <c r="BK37" s="560"/>
      <c r="BL37" s="560"/>
      <c r="BM37" s="560"/>
      <c r="BN37" s="560"/>
      <c r="BO37" s="560"/>
      <c r="BP37" s="560"/>
      <c r="BQ37" s="560"/>
      <c r="BR37" s="560"/>
      <c r="BS37" s="560"/>
      <c r="BT37" s="560"/>
      <c r="BU37" s="560"/>
      <c r="BV37" s="560"/>
      <c r="BW37" s="561"/>
      <c r="BX37" s="557" t="s">
        <v>201</v>
      </c>
      <c r="BY37" s="558"/>
      <c r="BZ37" s="558"/>
      <c r="CA37" s="558"/>
      <c r="CB37" s="558"/>
      <c r="CC37" s="558"/>
      <c r="CD37" s="558"/>
      <c r="CE37" s="558"/>
      <c r="CF37" s="558"/>
      <c r="CG37" s="559"/>
      <c r="CH37" s="568"/>
      <c r="CI37" s="569"/>
      <c r="CJ37" s="569"/>
      <c r="CK37" s="569"/>
      <c r="CL37" s="569"/>
      <c r="CM37" s="569"/>
      <c r="CN37" s="569"/>
      <c r="CO37" s="569"/>
      <c r="CP37" s="569"/>
      <c r="CQ37" s="569"/>
      <c r="CR37" s="569"/>
      <c r="CS37" s="569"/>
      <c r="CT37" s="569"/>
      <c r="CU37" s="569"/>
      <c r="CV37" s="569"/>
      <c r="CW37" s="569"/>
      <c r="CX37" s="569"/>
    </row>
    <row r="38" spans="1:102" s="42" customFormat="1" ht="11.25" x14ac:dyDescent="0.2">
      <c r="A38" s="557" t="s">
        <v>252</v>
      </c>
      <c r="B38" s="558"/>
      <c r="C38" s="558"/>
      <c r="D38" s="558"/>
      <c r="E38" s="558"/>
      <c r="F38" s="558"/>
      <c r="G38" s="558"/>
      <c r="H38" s="559"/>
      <c r="I38" s="99"/>
      <c r="J38" s="560" t="s">
        <v>253</v>
      </c>
      <c r="K38" s="560"/>
      <c r="L38" s="560"/>
      <c r="M38" s="560"/>
      <c r="N38" s="560"/>
      <c r="O38" s="560"/>
      <c r="P38" s="560"/>
      <c r="Q38" s="560"/>
      <c r="R38" s="560"/>
      <c r="S38" s="560"/>
      <c r="T38" s="560"/>
      <c r="U38" s="560"/>
      <c r="V38" s="560"/>
      <c r="W38" s="560"/>
      <c r="X38" s="560"/>
      <c r="Y38" s="560"/>
      <c r="Z38" s="560"/>
      <c r="AA38" s="560"/>
      <c r="AB38" s="560"/>
      <c r="AC38" s="560"/>
      <c r="AD38" s="560"/>
      <c r="AE38" s="560"/>
      <c r="AF38" s="560"/>
      <c r="AG38" s="560"/>
      <c r="AH38" s="560"/>
      <c r="AI38" s="560"/>
      <c r="AJ38" s="560"/>
      <c r="AK38" s="560"/>
      <c r="AL38" s="560"/>
      <c r="AM38" s="560"/>
      <c r="AN38" s="560"/>
      <c r="AO38" s="560"/>
      <c r="AP38" s="560"/>
      <c r="AQ38" s="560"/>
      <c r="AR38" s="560"/>
      <c r="AS38" s="560"/>
      <c r="AT38" s="560"/>
      <c r="AU38" s="560"/>
      <c r="AV38" s="560"/>
      <c r="AW38" s="560"/>
      <c r="AX38" s="560"/>
      <c r="AY38" s="560"/>
      <c r="AZ38" s="560"/>
      <c r="BA38" s="560"/>
      <c r="BB38" s="560"/>
      <c r="BC38" s="560"/>
      <c r="BD38" s="560"/>
      <c r="BE38" s="560"/>
      <c r="BF38" s="560"/>
      <c r="BG38" s="560"/>
      <c r="BH38" s="560"/>
      <c r="BI38" s="560"/>
      <c r="BJ38" s="560"/>
      <c r="BK38" s="560"/>
      <c r="BL38" s="560"/>
      <c r="BM38" s="560"/>
      <c r="BN38" s="560"/>
      <c r="BO38" s="560"/>
      <c r="BP38" s="560"/>
      <c r="BQ38" s="560"/>
      <c r="BR38" s="560"/>
      <c r="BS38" s="560"/>
      <c r="BT38" s="560"/>
      <c r="BU38" s="560"/>
      <c r="BV38" s="560"/>
      <c r="BW38" s="561"/>
      <c r="BX38" s="557" t="s">
        <v>201</v>
      </c>
      <c r="BY38" s="558"/>
      <c r="BZ38" s="558"/>
      <c r="CA38" s="558"/>
      <c r="CB38" s="558"/>
      <c r="CC38" s="558"/>
      <c r="CD38" s="558"/>
      <c r="CE38" s="558"/>
      <c r="CF38" s="558"/>
      <c r="CG38" s="559"/>
      <c r="CH38" s="568"/>
      <c r="CI38" s="569"/>
      <c r="CJ38" s="569"/>
      <c r="CK38" s="569"/>
      <c r="CL38" s="569"/>
      <c r="CM38" s="569"/>
      <c r="CN38" s="569"/>
      <c r="CO38" s="569"/>
      <c r="CP38" s="569"/>
      <c r="CQ38" s="569"/>
      <c r="CR38" s="569"/>
      <c r="CS38" s="569"/>
      <c r="CT38" s="569"/>
      <c r="CU38" s="569"/>
      <c r="CV38" s="569"/>
      <c r="CW38" s="569"/>
      <c r="CX38" s="569"/>
    </row>
    <row r="39" spans="1:102" s="42" customFormat="1" ht="11.25" x14ac:dyDescent="0.2">
      <c r="A39" s="557" t="s">
        <v>254</v>
      </c>
      <c r="B39" s="558"/>
      <c r="C39" s="558"/>
      <c r="D39" s="558"/>
      <c r="E39" s="558"/>
      <c r="F39" s="558"/>
      <c r="G39" s="558"/>
      <c r="H39" s="559"/>
      <c r="I39" s="99"/>
      <c r="J39" s="560" t="s">
        <v>255</v>
      </c>
      <c r="K39" s="560"/>
      <c r="L39" s="560"/>
      <c r="M39" s="560"/>
      <c r="N39" s="560"/>
      <c r="O39" s="560"/>
      <c r="P39" s="560"/>
      <c r="Q39" s="560"/>
      <c r="R39" s="560"/>
      <c r="S39" s="560"/>
      <c r="T39" s="560"/>
      <c r="U39" s="560"/>
      <c r="V39" s="560"/>
      <c r="W39" s="560"/>
      <c r="X39" s="560"/>
      <c r="Y39" s="560"/>
      <c r="Z39" s="560"/>
      <c r="AA39" s="560"/>
      <c r="AB39" s="560"/>
      <c r="AC39" s="560"/>
      <c r="AD39" s="560"/>
      <c r="AE39" s="560"/>
      <c r="AF39" s="560"/>
      <c r="AG39" s="560"/>
      <c r="AH39" s="560"/>
      <c r="AI39" s="560"/>
      <c r="AJ39" s="560"/>
      <c r="AK39" s="560"/>
      <c r="AL39" s="560"/>
      <c r="AM39" s="560"/>
      <c r="AN39" s="560"/>
      <c r="AO39" s="560"/>
      <c r="AP39" s="560"/>
      <c r="AQ39" s="560"/>
      <c r="AR39" s="560"/>
      <c r="AS39" s="560"/>
      <c r="AT39" s="560"/>
      <c r="AU39" s="560"/>
      <c r="AV39" s="560"/>
      <c r="AW39" s="560"/>
      <c r="AX39" s="560"/>
      <c r="AY39" s="560"/>
      <c r="AZ39" s="560"/>
      <c r="BA39" s="560"/>
      <c r="BB39" s="560"/>
      <c r="BC39" s="560"/>
      <c r="BD39" s="560"/>
      <c r="BE39" s="560"/>
      <c r="BF39" s="560"/>
      <c r="BG39" s="560"/>
      <c r="BH39" s="560"/>
      <c r="BI39" s="560"/>
      <c r="BJ39" s="560"/>
      <c r="BK39" s="560"/>
      <c r="BL39" s="560"/>
      <c r="BM39" s="560"/>
      <c r="BN39" s="560"/>
      <c r="BO39" s="560"/>
      <c r="BP39" s="560"/>
      <c r="BQ39" s="560"/>
      <c r="BR39" s="560"/>
      <c r="BS39" s="560"/>
      <c r="BT39" s="560"/>
      <c r="BU39" s="560"/>
      <c r="BV39" s="560"/>
      <c r="BW39" s="561"/>
      <c r="BX39" s="557" t="s">
        <v>201</v>
      </c>
      <c r="BY39" s="558"/>
      <c r="BZ39" s="558"/>
      <c r="CA39" s="558"/>
      <c r="CB39" s="558"/>
      <c r="CC39" s="558"/>
      <c r="CD39" s="558"/>
      <c r="CE39" s="558"/>
      <c r="CF39" s="558"/>
      <c r="CG39" s="559"/>
      <c r="CH39" s="568"/>
      <c r="CI39" s="569"/>
      <c r="CJ39" s="569"/>
      <c r="CK39" s="569"/>
      <c r="CL39" s="569"/>
      <c r="CM39" s="569"/>
      <c r="CN39" s="569"/>
      <c r="CO39" s="569"/>
      <c r="CP39" s="569"/>
      <c r="CQ39" s="569"/>
      <c r="CR39" s="569"/>
      <c r="CS39" s="569"/>
      <c r="CT39" s="569"/>
      <c r="CU39" s="569"/>
      <c r="CV39" s="569"/>
      <c r="CW39" s="569"/>
      <c r="CX39" s="569"/>
    </row>
    <row r="40" spans="1:102" s="42" customFormat="1" ht="11.25" customHeight="1" x14ac:dyDescent="0.2">
      <c r="A40" s="557" t="s">
        <v>256</v>
      </c>
      <c r="B40" s="558"/>
      <c r="C40" s="558"/>
      <c r="D40" s="558"/>
      <c r="E40" s="558"/>
      <c r="F40" s="558"/>
      <c r="G40" s="558"/>
      <c r="H40" s="559"/>
      <c r="I40" s="99"/>
      <c r="J40" s="560" t="s">
        <v>257</v>
      </c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560"/>
      <c r="V40" s="560"/>
      <c r="W40" s="560"/>
      <c r="X40" s="560"/>
      <c r="Y40" s="560"/>
      <c r="Z40" s="560"/>
      <c r="AA40" s="560"/>
      <c r="AB40" s="560"/>
      <c r="AC40" s="560"/>
      <c r="AD40" s="560"/>
      <c r="AE40" s="560"/>
      <c r="AF40" s="560"/>
      <c r="AG40" s="560"/>
      <c r="AH40" s="560"/>
      <c r="AI40" s="560"/>
      <c r="AJ40" s="560"/>
      <c r="AK40" s="560"/>
      <c r="AL40" s="560"/>
      <c r="AM40" s="560"/>
      <c r="AN40" s="560"/>
      <c r="AO40" s="560"/>
      <c r="AP40" s="560"/>
      <c r="AQ40" s="560"/>
      <c r="AR40" s="560"/>
      <c r="AS40" s="560"/>
      <c r="AT40" s="560"/>
      <c r="AU40" s="560"/>
      <c r="AV40" s="560"/>
      <c r="AW40" s="560"/>
      <c r="AX40" s="560"/>
      <c r="AY40" s="560"/>
      <c r="AZ40" s="560"/>
      <c r="BA40" s="560"/>
      <c r="BB40" s="560"/>
      <c r="BC40" s="560"/>
      <c r="BD40" s="560"/>
      <c r="BE40" s="560"/>
      <c r="BF40" s="560"/>
      <c r="BG40" s="560"/>
      <c r="BH40" s="560"/>
      <c r="BI40" s="560"/>
      <c r="BJ40" s="560"/>
      <c r="BK40" s="560"/>
      <c r="BL40" s="560"/>
      <c r="BM40" s="560"/>
      <c r="BN40" s="560"/>
      <c r="BO40" s="560"/>
      <c r="BP40" s="560"/>
      <c r="BQ40" s="560"/>
      <c r="BR40" s="560"/>
      <c r="BS40" s="560"/>
      <c r="BT40" s="560"/>
      <c r="BU40" s="560"/>
      <c r="BV40" s="560"/>
      <c r="BW40" s="561"/>
      <c r="BX40" s="557" t="s">
        <v>201</v>
      </c>
      <c r="BY40" s="558"/>
      <c r="BZ40" s="558"/>
      <c r="CA40" s="558"/>
      <c r="CB40" s="558"/>
      <c r="CC40" s="558"/>
      <c r="CD40" s="558"/>
      <c r="CE40" s="558"/>
      <c r="CF40" s="558"/>
      <c r="CG40" s="559"/>
      <c r="CH40" s="568">
        <f>SUM(CH41:CX44)</f>
        <v>0</v>
      </c>
      <c r="CI40" s="569"/>
      <c r="CJ40" s="569"/>
      <c r="CK40" s="569"/>
      <c r="CL40" s="569"/>
      <c r="CM40" s="569"/>
      <c r="CN40" s="569"/>
      <c r="CO40" s="569"/>
      <c r="CP40" s="569"/>
      <c r="CQ40" s="569"/>
      <c r="CR40" s="569"/>
      <c r="CS40" s="569"/>
      <c r="CT40" s="569"/>
      <c r="CU40" s="569"/>
      <c r="CV40" s="569"/>
      <c r="CW40" s="569"/>
      <c r="CX40" s="569"/>
    </row>
    <row r="41" spans="1:102" s="42" customFormat="1" ht="11.25" customHeight="1" x14ac:dyDescent="0.2">
      <c r="A41" s="557" t="s">
        <v>258</v>
      </c>
      <c r="B41" s="558"/>
      <c r="C41" s="558"/>
      <c r="D41" s="558"/>
      <c r="E41" s="558"/>
      <c r="F41" s="558"/>
      <c r="G41" s="558"/>
      <c r="H41" s="559"/>
      <c r="I41" s="99"/>
      <c r="J41" s="560" t="s">
        <v>259</v>
      </c>
      <c r="K41" s="560"/>
      <c r="L41" s="560"/>
      <c r="M41" s="560"/>
      <c r="N41" s="560"/>
      <c r="O41" s="560"/>
      <c r="P41" s="560"/>
      <c r="Q41" s="560"/>
      <c r="R41" s="560"/>
      <c r="S41" s="560"/>
      <c r="T41" s="560"/>
      <c r="U41" s="560"/>
      <c r="V41" s="560"/>
      <c r="W41" s="560"/>
      <c r="X41" s="560"/>
      <c r="Y41" s="560"/>
      <c r="Z41" s="560"/>
      <c r="AA41" s="560"/>
      <c r="AB41" s="560"/>
      <c r="AC41" s="560"/>
      <c r="AD41" s="560"/>
      <c r="AE41" s="560"/>
      <c r="AF41" s="560"/>
      <c r="AG41" s="560"/>
      <c r="AH41" s="560"/>
      <c r="AI41" s="560"/>
      <c r="AJ41" s="560"/>
      <c r="AK41" s="560"/>
      <c r="AL41" s="560"/>
      <c r="AM41" s="560"/>
      <c r="AN41" s="560"/>
      <c r="AO41" s="560"/>
      <c r="AP41" s="560"/>
      <c r="AQ41" s="560"/>
      <c r="AR41" s="560"/>
      <c r="AS41" s="560"/>
      <c r="AT41" s="560"/>
      <c r="AU41" s="560"/>
      <c r="AV41" s="560"/>
      <c r="AW41" s="560"/>
      <c r="AX41" s="560"/>
      <c r="AY41" s="560"/>
      <c r="AZ41" s="560"/>
      <c r="BA41" s="560"/>
      <c r="BB41" s="560"/>
      <c r="BC41" s="560"/>
      <c r="BD41" s="560"/>
      <c r="BE41" s="560"/>
      <c r="BF41" s="560"/>
      <c r="BG41" s="560"/>
      <c r="BH41" s="560"/>
      <c r="BI41" s="560"/>
      <c r="BJ41" s="560"/>
      <c r="BK41" s="560"/>
      <c r="BL41" s="560"/>
      <c r="BM41" s="560"/>
      <c r="BN41" s="560"/>
      <c r="BO41" s="560"/>
      <c r="BP41" s="560"/>
      <c r="BQ41" s="560"/>
      <c r="BR41" s="560"/>
      <c r="BS41" s="560"/>
      <c r="BT41" s="560"/>
      <c r="BU41" s="560"/>
      <c r="BV41" s="560"/>
      <c r="BW41" s="561"/>
      <c r="BX41" s="557" t="s">
        <v>201</v>
      </c>
      <c r="BY41" s="558"/>
      <c r="BZ41" s="558"/>
      <c r="CA41" s="558"/>
      <c r="CB41" s="558"/>
      <c r="CC41" s="558"/>
      <c r="CD41" s="558"/>
      <c r="CE41" s="558"/>
      <c r="CF41" s="558"/>
      <c r="CG41" s="559"/>
      <c r="CH41" s="568"/>
      <c r="CI41" s="569"/>
      <c r="CJ41" s="569"/>
      <c r="CK41" s="569"/>
      <c r="CL41" s="569"/>
      <c r="CM41" s="569"/>
      <c r="CN41" s="569"/>
      <c r="CO41" s="569"/>
      <c r="CP41" s="569"/>
      <c r="CQ41" s="569"/>
      <c r="CR41" s="569"/>
      <c r="CS41" s="569"/>
      <c r="CT41" s="569"/>
      <c r="CU41" s="569"/>
      <c r="CV41" s="569"/>
      <c r="CW41" s="569"/>
      <c r="CX41" s="569"/>
    </row>
    <row r="42" spans="1:102" s="42" customFormat="1" ht="22.5" customHeight="1" x14ac:dyDescent="0.2">
      <c r="A42" s="557" t="s">
        <v>260</v>
      </c>
      <c r="B42" s="558"/>
      <c r="C42" s="558"/>
      <c r="D42" s="558"/>
      <c r="E42" s="558"/>
      <c r="F42" s="558"/>
      <c r="G42" s="558"/>
      <c r="H42" s="559"/>
      <c r="I42" s="99"/>
      <c r="J42" s="560" t="s">
        <v>261</v>
      </c>
      <c r="K42" s="560"/>
      <c r="L42" s="560"/>
      <c r="M42" s="560"/>
      <c r="N42" s="560"/>
      <c r="O42" s="560"/>
      <c r="P42" s="560"/>
      <c r="Q42" s="560"/>
      <c r="R42" s="560"/>
      <c r="S42" s="560"/>
      <c r="T42" s="560"/>
      <c r="U42" s="560"/>
      <c r="V42" s="560"/>
      <c r="W42" s="560"/>
      <c r="X42" s="560"/>
      <c r="Y42" s="560"/>
      <c r="Z42" s="560"/>
      <c r="AA42" s="560"/>
      <c r="AB42" s="560"/>
      <c r="AC42" s="560"/>
      <c r="AD42" s="560"/>
      <c r="AE42" s="560"/>
      <c r="AF42" s="560"/>
      <c r="AG42" s="560"/>
      <c r="AH42" s="560"/>
      <c r="AI42" s="560"/>
      <c r="AJ42" s="560"/>
      <c r="AK42" s="560"/>
      <c r="AL42" s="560"/>
      <c r="AM42" s="560"/>
      <c r="AN42" s="560"/>
      <c r="AO42" s="560"/>
      <c r="AP42" s="560"/>
      <c r="AQ42" s="560"/>
      <c r="AR42" s="560"/>
      <c r="AS42" s="560"/>
      <c r="AT42" s="560"/>
      <c r="AU42" s="560"/>
      <c r="AV42" s="560"/>
      <c r="AW42" s="560"/>
      <c r="AX42" s="560"/>
      <c r="AY42" s="560"/>
      <c r="AZ42" s="560"/>
      <c r="BA42" s="560"/>
      <c r="BB42" s="560"/>
      <c r="BC42" s="560"/>
      <c r="BD42" s="560"/>
      <c r="BE42" s="560"/>
      <c r="BF42" s="560"/>
      <c r="BG42" s="560"/>
      <c r="BH42" s="560"/>
      <c r="BI42" s="560"/>
      <c r="BJ42" s="560"/>
      <c r="BK42" s="560"/>
      <c r="BL42" s="560"/>
      <c r="BM42" s="560"/>
      <c r="BN42" s="560"/>
      <c r="BO42" s="560"/>
      <c r="BP42" s="560"/>
      <c r="BQ42" s="560"/>
      <c r="BR42" s="560"/>
      <c r="BS42" s="560"/>
      <c r="BT42" s="560"/>
      <c r="BU42" s="560"/>
      <c r="BV42" s="560"/>
      <c r="BW42" s="561"/>
      <c r="BX42" s="557" t="s">
        <v>201</v>
      </c>
      <c r="BY42" s="558"/>
      <c r="BZ42" s="558"/>
      <c r="CA42" s="558"/>
      <c r="CB42" s="558"/>
      <c r="CC42" s="558"/>
      <c r="CD42" s="558"/>
      <c r="CE42" s="558"/>
      <c r="CF42" s="558"/>
      <c r="CG42" s="559"/>
      <c r="CH42" s="568"/>
      <c r="CI42" s="569"/>
      <c r="CJ42" s="569"/>
      <c r="CK42" s="569"/>
      <c r="CL42" s="569"/>
      <c r="CM42" s="569"/>
      <c r="CN42" s="569"/>
      <c r="CO42" s="569"/>
      <c r="CP42" s="569"/>
      <c r="CQ42" s="569"/>
      <c r="CR42" s="569"/>
      <c r="CS42" s="569"/>
      <c r="CT42" s="569"/>
      <c r="CU42" s="569"/>
      <c r="CV42" s="569"/>
      <c r="CW42" s="569"/>
      <c r="CX42" s="569"/>
    </row>
    <row r="43" spans="1:102" s="42" customFormat="1" ht="11.25" customHeight="1" x14ac:dyDescent="0.2">
      <c r="A43" s="557" t="s">
        <v>262</v>
      </c>
      <c r="B43" s="558"/>
      <c r="C43" s="558"/>
      <c r="D43" s="558"/>
      <c r="E43" s="558"/>
      <c r="F43" s="558"/>
      <c r="G43" s="558"/>
      <c r="H43" s="559"/>
      <c r="I43" s="99"/>
      <c r="J43" s="560" t="s">
        <v>263</v>
      </c>
      <c r="K43" s="560"/>
      <c r="L43" s="560"/>
      <c r="M43" s="560"/>
      <c r="N43" s="560"/>
      <c r="O43" s="560"/>
      <c r="P43" s="560"/>
      <c r="Q43" s="560"/>
      <c r="R43" s="560"/>
      <c r="S43" s="560"/>
      <c r="T43" s="560"/>
      <c r="U43" s="560"/>
      <c r="V43" s="560"/>
      <c r="W43" s="560"/>
      <c r="X43" s="560"/>
      <c r="Y43" s="560"/>
      <c r="Z43" s="560"/>
      <c r="AA43" s="560"/>
      <c r="AB43" s="560"/>
      <c r="AC43" s="560"/>
      <c r="AD43" s="560"/>
      <c r="AE43" s="560"/>
      <c r="AF43" s="560"/>
      <c r="AG43" s="560"/>
      <c r="AH43" s="560"/>
      <c r="AI43" s="560"/>
      <c r="AJ43" s="560"/>
      <c r="AK43" s="560"/>
      <c r="AL43" s="560"/>
      <c r="AM43" s="560"/>
      <c r="AN43" s="560"/>
      <c r="AO43" s="560"/>
      <c r="AP43" s="560"/>
      <c r="AQ43" s="560"/>
      <c r="AR43" s="560"/>
      <c r="AS43" s="560"/>
      <c r="AT43" s="560"/>
      <c r="AU43" s="560"/>
      <c r="AV43" s="560"/>
      <c r="AW43" s="560"/>
      <c r="AX43" s="560"/>
      <c r="AY43" s="560"/>
      <c r="AZ43" s="560"/>
      <c r="BA43" s="560"/>
      <c r="BB43" s="560"/>
      <c r="BC43" s="560"/>
      <c r="BD43" s="560"/>
      <c r="BE43" s="560"/>
      <c r="BF43" s="560"/>
      <c r="BG43" s="560"/>
      <c r="BH43" s="560"/>
      <c r="BI43" s="560"/>
      <c r="BJ43" s="560"/>
      <c r="BK43" s="560"/>
      <c r="BL43" s="560"/>
      <c r="BM43" s="560"/>
      <c r="BN43" s="560"/>
      <c r="BO43" s="560"/>
      <c r="BP43" s="560"/>
      <c r="BQ43" s="560"/>
      <c r="BR43" s="560"/>
      <c r="BS43" s="560"/>
      <c r="BT43" s="560"/>
      <c r="BU43" s="560"/>
      <c r="BV43" s="560"/>
      <c r="BW43" s="561"/>
      <c r="BX43" s="557" t="s">
        <v>201</v>
      </c>
      <c r="BY43" s="558"/>
      <c r="BZ43" s="558"/>
      <c r="CA43" s="558"/>
      <c r="CB43" s="558"/>
      <c r="CC43" s="558"/>
      <c r="CD43" s="558"/>
      <c r="CE43" s="558"/>
      <c r="CF43" s="558"/>
      <c r="CG43" s="559"/>
      <c r="CH43" s="568"/>
      <c r="CI43" s="569"/>
      <c r="CJ43" s="569"/>
      <c r="CK43" s="569"/>
      <c r="CL43" s="569"/>
      <c r="CM43" s="569"/>
      <c r="CN43" s="569"/>
      <c r="CO43" s="569"/>
      <c r="CP43" s="569"/>
      <c r="CQ43" s="569"/>
      <c r="CR43" s="569"/>
      <c r="CS43" s="569"/>
      <c r="CT43" s="569"/>
      <c r="CU43" s="569"/>
      <c r="CV43" s="569"/>
      <c r="CW43" s="569"/>
      <c r="CX43" s="569"/>
    </row>
    <row r="44" spans="1:102" s="42" customFormat="1" ht="11.25" customHeight="1" x14ac:dyDescent="0.2">
      <c r="A44" s="557" t="s">
        <v>264</v>
      </c>
      <c r="B44" s="558"/>
      <c r="C44" s="558"/>
      <c r="D44" s="558"/>
      <c r="E44" s="558"/>
      <c r="F44" s="558"/>
      <c r="G44" s="558"/>
      <c r="H44" s="559"/>
      <c r="I44" s="99"/>
      <c r="J44" s="560" t="s">
        <v>215</v>
      </c>
      <c r="K44" s="560"/>
      <c r="L44" s="560"/>
      <c r="M44" s="560"/>
      <c r="N44" s="560"/>
      <c r="O44" s="560"/>
      <c r="P44" s="560"/>
      <c r="Q44" s="560"/>
      <c r="R44" s="560"/>
      <c r="S44" s="560"/>
      <c r="T44" s="560"/>
      <c r="U44" s="560"/>
      <c r="V44" s="560"/>
      <c r="W44" s="560"/>
      <c r="X44" s="560"/>
      <c r="Y44" s="560"/>
      <c r="Z44" s="560"/>
      <c r="AA44" s="560"/>
      <c r="AB44" s="560"/>
      <c r="AC44" s="560"/>
      <c r="AD44" s="560"/>
      <c r="AE44" s="560"/>
      <c r="AF44" s="560"/>
      <c r="AG44" s="560"/>
      <c r="AH44" s="560"/>
      <c r="AI44" s="560"/>
      <c r="AJ44" s="560"/>
      <c r="AK44" s="560"/>
      <c r="AL44" s="560"/>
      <c r="AM44" s="560"/>
      <c r="AN44" s="560"/>
      <c r="AO44" s="560"/>
      <c r="AP44" s="560"/>
      <c r="AQ44" s="560"/>
      <c r="AR44" s="560"/>
      <c r="AS44" s="560"/>
      <c r="AT44" s="560"/>
      <c r="AU44" s="560"/>
      <c r="AV44" s="560"/>
      <c r="AW44" s="560"/>
      <c r="AX44" s="560"/>
      <c r="AY44" s="560"/>
      <c r="AZ44" s="560"/>
      <c r="BA44" s="560"/>
      <c r="BB44" s="560"/>
      <c r="BC44" s="560"/>
      <c r="BD44" s="560"/>
      <c r="BE44" s="560"/>
      <c r="BF44" s="560"/>
      <c r="BG44" s="560"/>
      <c r="BH44" s="560"/>
      <c r="BI44" s="560"/>
      <c r="BJ44" s="560"/>
      <c r="BK44" s="560"/>
      <c r="BL44" s="560"/>
      <c r="BM44" s="560"/>
      <c r="BN44" s="560"/>
      <c r="BO44" s="560"/>
      <c r="BP44" s="560"/>
      <c r="BQ44" s="560"/>
      <c r="BR44" s="560"/>
      <c r="BS44" s="560"/>
      <c r="BT44" s="560"/>
      <c r="BU44" s="560"/>
      <c r="BV44" s="560"/>
      <c r="BW44" s="561"/>
      <c r="BX44" s="557" t="s">
        <v>201</v>
      </c>
      <c r="BY44" s="558"/>
      <c r="BZ44" s="558"/>
      <c r="CA44" s="558"/>
      <c r="CB44" s="558"/>
      <c r="CC44" s="558"/>
      <c r="CD44" s="558"/>
      <c r="CE44" s="558"/>
      <c r="CF44" s="558"/>
      <c r="CG44" s="559"/>
      <c r="CH44" s="568"/>
      <c r="CI44" s="569"/>
      <c r="CJ44" s="569"/>
      <c r="CK44" s="569"/>
      <c r="CL44" s="569"/>
      <c r="CM44" s="569"/>
      <c r="CN44" s="569"/>
      <c r="CO44" s="569"/>
      <c r="CP44" s="569"/>
      <c r="CQ44" s="569"/>
      <c r="CR44" s="569"/>
      <c r="CS44" s="569"/>
      <c r="CT44" s="569"/>
      <c r="CU44" s="569"/>
      <c r="CV44" s="569"/>
      <c r="CW44" s="569"/>
      <c r="CX44" s="569"/>
    </row>
    <row r="45" spans="1:102" s="42" customFormat="1" ht="11.25" customHeight="1" x14ac:dyDescent="0.2">
      <c r="A45" s="565" t="s">
        <v>265</v>
      </c>
      <c r="B45" s="566"/>
      <c r="C45" s="566"/>
      <c r="D45" s="566"/>
      <c r="E45" s="566"/>
      <c r="F45" s="566"/>
      <c r="G45" s="566"/>
      <c r="H45" s="567"/>
      <c r="I45" s="102"/>
      <c r="J45" s="570" t="s">
        <v>266</v>
      </c>
      <c r="K45" s="570"/>
      <c r="L45" s="570"/>
      <c r="M45" s="570"/>
      <c r="N45" s="570"/>
      <c r="O45" s="570"/>
      <c r="P45" s="570"/>
      <c r="Q45" s="570"/>
      <c r="R45" s="570"/>
      <c r="S45" s="570"/>
      <c r="T45" s="570"/>
      <c r="U45" s="570"/>
      <c r="V45" s="570"/>
      <c r="W45" s="570"/>
      <c r="X45" s="570"/>
      <c r="Y45" s="570"/>
      <c r="Z45" s="570"/>
      <c r="AA45" s="570"/>
      <c r="AB45" s="570"/>
      <c r="AC45" s="570"/>
      <c r="AD45" s="570"/>
      <c r="AE45" s="570"/>
      <c r="AF45" s="570"/>
      <c r="AG45" s="570"/>
      <c r="AH45" s="570"/>
      <c r="AI45" s="570"/>
      <c r="AJ45" s="570"/>
      <c r="AK45" s="570"/>
      <c r="AL45" s="570"/>
      <c r="AM45" s="570"/>
      <c r="AN45" s="570"/>
      <c r="AO45" s="570"/>
      <c r="AP45" s="570"/>
      <c r="AQ45" s="570"/>
      <c r="AR45" s="570"/>
      <c r="AS45" s="570"/>
      <c r="AT45" s="570"/>
      <c r="AU45" s="570"/>
      <c r="AV45" s="570"/>
      <c r="AW45" s="570"/>
      <c r="AX45" s="570"/>
      <c r="AY45" s="570"/>
      <c r="AZ45" s="570"/>
      <c r="BA45" s="570"/>
      <c r="BB45" s="570"/>
      <c r="BC45" s="570"/>
      <c r="BD45" s="570"/>
      <c r="BE45" s="570"/>
      <c r="BF45" s="570"/>
      <c r="BG45" s="570"/>
      <c r="BH45" s="570"/>
      <c r="BI45" s="570"/>
      <c r="BJ45" s="570"/>
      <c r="BK45" s="570"/>
      <c r="BL45" s="570"/>
      <c r="BM45" s="570"/>
      <c r="BN45" s="570"/>
      <c r="BO45" s="570"/>
      <c r="BP45" s="570"/>
      <c r="BQ45" s="570"/>
      <c r="BR45" s="570"/>
      <c r="BS45" s="570"/>
      <c r="BT45" s="570"/>
      <c r="BU45" s="570"/>
      <c r="BV45" s="570"/>
      <c r="BW45" s="571"/>
      <c r="BX45" s="557" t="s">
        <v>201</v>
      </c>
      <c r="BY45" s="558"/>
      <c r="BZ45" s="558"/>
      <c r="CA45" s="558"/>
      <c r="CB45" s="558"/>
      <c r="CC45" s="558"/>
      <c r="CD45" s="558"/>
      <c r="CE45" s="558"/>
      <c r="CF45" s="558"/>
      <c r="CG45" s="559"/>
      <c r="CH45" s="572">
        <v>304.69</v>
      </c>
      <c r="CI45" s="573"/>
      <c r="CJ45" s="573"/>
      <c r="CK45" s="573"/>
      <c r="CL45" s="573"/>
      <c r="CM45" s="573"/>
      <c r="CN45" s="573"/>
      <c r="CO45" s="573"/>
      <c r="CP45" s="573"/>
      <c r="CQ45" s="573"/>
      <c r="CR45" s="573"/>
      <c r="CS45" s="573"/>
      <c r="CT45" s="573"/>
      <c r="CU45" s="573"/>
      <c r="CV45" s="573"/>
      <c r="CW45" s="573"/>
      <c r="CX45" s="573"/>
    </row>
    <row r="46" spans="1:102" s="42" customFormat="1" ht="11.25" customHeight="1" x14ac:dyDescent="0.2">
      <c r="A46" s="565" t="s">
        <v>267</v>
      </c>
      <c r="B46" s="566"/>
      <c r="C46" s="566"/>
      <c r="D46" s="566"/>
      <c r="E46" s="566"/>
      <c r="F46" s="566"/>
      <c r="G46" s="566"/>
      <c r="H46" s="567"/>
      <c r="I46" s="102"/>
      <c r="J46" s="570" t="s">
        <v>268</v>
      </c>
      <c r="K46" s="570"/>
      <c r="L46" s="570"/>
      <c r="M46" s="570"/>
      <c r="N46" s="570"/>
      <c r="O46" s="570"/>
      <c r="P46" s="570"/>
      <c r="Q46" s="570"/>
      <c r="R46" s="570"/>
      <c r="S46" s="570"/>
      <c r="T46" s="570"/>
      <c r="U46" s="570"/>
      <c r="V46" s="570"/>
      <c r="W46" s="570"/>
      <c r="X46" s="570"/>
      <c r="Y46" s="570"/>
      <c r="Z46" s="570"/>
      <c r="AA46" s="570"/>
      <c r="AB46" s="570"/>
      <c r="AC46" s="570"/>
      <c r="AD46" s="570"/>
      <c r="AE46" s="570"/>
      <c r="AF46" s="570"/>
      <c r="AG46" s="570"/>
      <c r="AH46" s="570"/>
      <c r="AI46" s="570"/>
      <c r="AJ46" s="570"/>
      <c r="AK46" s="570"/>
      <c r="AL46" s="570"/>
      <c r="AM46" s="570"/>
      <c r="AN46" s="570"/>
      <c r="AO46" s="570"/>
      <c r="AP46" s="570"/>
      <c r="AQ46" s="570"/>
      <c r="AR46" s="570"/>
      <c r="AS46" s="570"/>
      <c r="AT46" s="570"/>
      <c r="AU46" s="570"/>
      <c r="AV46" s="570"/>
      <c r="AW46" s="570"/>
      <c r="AX46" s="570"/>
      <c r="AY46" s="570"/>
      <c r="AZ46" s="570"/>
      <c r="BA46" s="570"/>
      <c r="BB46" s="570"/>
      <c r="BC46" s="570"/>
      <c r="BD46" s="570"/>
      <c r="BE46" s="570"/>
      <c r="BF46" s="570"/>
      <c r="BG46" s="570"/>
      <c r="BH46" s="570"/>
      <c r="BI46" s="570"/>
      <c r="BJ46" s="570"/>
      <c r="BK46" s="570"/>
      <c r="BL46" s="570"/>
      <c r="BM46" s="570"/>
      <c r="BN46" s="570"/>
      <c r="BO46" s="570"/>
      <c r="BP46" s="570"/>
      <c r="BQ46" s="570"/>
      <c r="BR46" s="570"/>
      <c r="BS46" s="570"/>
      <c r="BT46" s="570"/>
      <c r="BU46" s="570"/>
      <c r="BV46" s="570"/>
      <c r="BW46" s="571"/>
      <c r="BX46" s="557" t="s">
        <v>201</v>
      </c>
      <c r="BY46" s="558"/>
      <c r="BZ46" s="558"/>
      <c r="CA46" s="558"/>
      <c r="CB46" s="558"/>
      <c r="CC46" s="558"/>
      <c r="CD46" s="558"/>
      <c r="CE46" s="558"/>
      <c r="CF46" s="558"/>
      <c r="CG46" s="559"/>
      <c r="CH46" s="572">
        <f>SUM(CH47:CX52)</f>
        <v>10.4</v>
      </c>
      <c r="CI46" s="573"/>
      <c r="CJ46" s="573"/>
      <c r="CK46" s="573"/>
      <c r="CL46" s="573"/>
      <c r="CM46" s="573"/>
      <c r="CN46" s="573"/>
      <c r="CO46" s="573"/>
      <c r="CP46" s="573"/>
      <c r="CQ46" s="573"/>
      <c r="CR46" s="573"/>
      <c r="CS46" s="573"/>
      <c r="CT46" s="573"/>
      <c r="CU46" s="573"/>
      <c r="CV46" s="573"/>
      <c r="CW46" s="573"/>
      <c r="CX46" s="573"/>
    </row>
    <row r="47" spans="1:102" s="42" customFormat="1" ht="11.25" customHeight="1" x14ac:dyDescent="0.2">
      <c r="A47" s="557" t="s">
        <v>269</v>
      </c>
      <c r="B47" s="558"/>
      <c r="C47" s="558"/>
      <c r="D47" s="558"/>
      <c r="E47" s="558"/>
      <c r="F47" s="558"/>
      <c r="G47" s="558"/>
      <c r="H47" s="559"/>
      <c r="I47" s="99"/>
      <c r="J47" s="560" t="s">
        <v>270</v>
      </c>
      <c r="K47" s="560"/>
      <c r="L47" s="560"/>
      <c r="M47" s="560"/>
      <c r="N47" s="560"/>
      <c r="O47" s="560"/>
      <c r="P47" s="560"/>
      <c r="Q47" s="560"/>
      <c r="R47" s="560"/>
      <c r="S47" s="560"/>
      <c r="T47" s="560"/>
      <c r="U47" s="560"/>
      <c r="V47" s="560"/>
      <c r="W47" s="560"/>
      <c r="X47" s="560"/>
      <c r="Y47" s="560"/>
      <c r="Z47" s="560"/>
      <c r="AA47" s="560"/>
      <c r="AB47" s="560"/>
      <c r="AC47" s="560"/>
      <c r="AD47" s="560"/>
      <c r="AE47" s="560"/>
      <c r="AF47" s="560"/>
      <c r="AG47" s="560"/>
      <c r="AH47" s="560"/>
      <c r="AI47" s="560"/>
      <c r="AJ47" s="560"/>
      <c r="AK47" s="560"/>
      <c r="AL47" s="560"/>
      <c r="AM47" s="560"/>
      <c r="AN47" s="560"/>
      <c r="AO47" s="560"/>
      <c r="AP47" s="560"/>
      <c r="AQ47" s="560"/>
      <c r="AR47" s="560"/>
      <c r="AS47" s="560"/>
      <c r="AT47" s="560"/>
      <c r="AU47" s="560"/>
      <c r="AV47" s="560"/>
      <c r="AW47" s="560"/>
      <c r="AX47" s="560"/>
      <c r="AY47" s="560"/>
      <c r="AZ47" s="560"/>
      <c r="BA47" s="560"/>
      <c r="BB47" s="560"/>
      <c r="BC47" s="560"/>
      <c r="BD47" s="560"/>
      <c r="BE47" s="560"/>
      <c r="BF47" s="560"/>
      <c r="BG47" s="560"/>
      <c r="BH47" s="560"/>
      <c r="BI47" s="560"/>
      <c r="BJ47" s="560"/>
      <c r="BK47" s="560"/>
      <c r="BL47" s="560"/>
      <c r="BM47" s="560"/>
      <c r="BN47" s="560"/>
      <c r="BO47" s="560"/>
      <c r="BP47" s="560"/>
      <c r="BQ47" s="560"/>
      <c r="BR47" s="560"/>
      <c r="BS47" s="560"/>
      <c r="BT47" s="560"/>
      <c r="BU47" s="560"/>
      <c r="BV47" s="560"/>
      <c r="BW47" s="561"/>
      <c r="BX47" s="557" t="s">
        <v>201</v>
      </c>
      <c r="BY47" s="558"/>
      <c r="BZ47" s="558"/>
      <c r="CA47" s="558"/>
      <c r="CB47" s="558"/>
      <c r="CC47" s="558"/>
      <c r="CD47" s="558"/>
      <c r="CE47" s="558"/>
      <c r="CF47" s="558"/>
      <c r="CG47" s="559"/>
      <c r="CH47" s="568"/>
      <c r="CI47" s="569"/>
      <c r="CJ47" s="569"/>
      <c r="CK47" s="569"/>
      <c r="CL47" s="569"/>
      <c r="CM47" s="569"/>
      <c r="CN47" s="569"/>
      <c r="CO47" s="569"/>
      <c r="CP47" s="569"/>
      <c r="CQ47" s="569"/>
      <c r="CR47" s="569"/>
      <c r="CS47" s="569"/>
      <c r="CT47" s="569"/>
      <c r="CU47" s="569"/>
      <c r="CV47" s="569"/>
      <c r="CW47" s="569"/>
      <c r="CX47" s="569"/>
    </row>
    <row r="48" spans="1:102" s="42" customFormat="1" ht="11.25" customHeight="1" x14ac:dyDescent="0.2">
      <c r="A48" s="557" t="s">
        <v>271</v>
      </c>
      <c r="B48" s="558"/>
      <c r="C48" s="558"/>
      <c r="D48" s="558"/>
      <c r="E48" s="558"/>
      <c r="F48" s="558"/>
      <c r="G48" s="558"/>
      <c r="H48" s="559"/>
      <c r="I48" s="99"/>
      <c r="J48" s="560" t="s">
        <v>272</v>
      </c>
      <c r="K48" s="560"/>
      <c r="L48" s="560"/>
      <c r="M48" s="560"/>
      <c r="N48" s="560"/>
      <c r="O48" s="560"/>
      <c r="P48" s="560"/>
      <c r="Q48" s="560"/>
      <c r="R48" s="560"/>
      <c r="S48" s="560"/>
      <c r="T48" s="560"/>
      <c r="U48" s="560"/>
      <c r="V48" s="560"/>
      <c r="W48" s="560"/>
      <c r="X48" s="560"/>
      <c r="Y48" s="560"/>
      <c r="Z48" s="560"/>
      <c r="AA48" s="560"/>
      <c r="AB48" s="560"/>
      <c r="AC48" s="560"/>
      <c r="AD48" s="560"/>
      <c r="AE48" s="560"/>
      <c r="AF48" s="560"/>
      <c r="AG48" s="560"/>
      <c r="AH48" s="560"/>
      <c r="AI48" s="560"/>
      <c r="AJ48" s="560"/>
      <c r="AK48" s="560"/>
      <c r="AL48" s="560"/>
      <c r="AM48" s="560"/>
      <c r="AN48" s="560"/>
      <c r="AO48" s="560"/>
      <c r="AP48" s="560"/>
      <c r="AQ48" s="560"/>
      <c r="AR48" s="560"/>
      <c r="AS48" s="560"/>
      <c r="AT48" s="560"/>
      <c r="AU48" s="560"/>
      <c r="AV48" s="560"/>
      <c r="AW48" s="560"/>
      <c r="AX48" s="560"/>
      <c r="AY48" s="560"/>
      <c r="AZ48" s="560"/>
      <c r="BA48" s="560"/>
      <c r="BB48" s="560"/>
      <c r="BC48" s="560"/>
      <c r="BD48" s="560"/>
      <c r="BE48" s="560"/>
      <c r="BF48" s="560"/>
      <c r="BG48" s="560"/>
      <c r="BH48" s="560"/>
      <c r="BI48" s="560"/>
      <c r="BJ48" s="560"/>
      <c r="BK48" s="560"/>
      <c r="BL48" s="560"/>
      <c r="BM48" s="560"/>
      <c r="BN48" s="560"/>
      <c r="BO48" s="560"/>
      <c r="BP48" s="560"/>
      <c r="BQ48" s="560"/>
      <c r="BR48" s="560"/>
      <c r="BS48" s="560"/>
      <c r="BT48" s="560"/>
      <c r="BU48" s="560"/>
      <c r="BV48" s="560"/>
      <c r="BW48" s="561"/>
      <c r="BX48" s="557" t="s">
        <v>201</v>
      </c>
      <c r="BY48" s="558"/>
      <c r="BZ48" s="558"/>
      <c r="CA48" s="558"/>
      <c r="CB48" s="558"/>
      <c r="CC48" s="558"/>
      <c r="CD48" s="558"/>
      <c r="CE48" s="558"/>
      <c r="CF48" s="558"/>
      <c r="CG48" s="559"/>
      <c r="CH48" s="568">
        <v>10.4</v>
      </c>
      <c r="CI48" s="569"/>
      <c r="CJ48" s="569"/>
      <c r="CK48" s="569"/>
      <c r="CL48" s="569"/>
      <c r="CM48" s="569"/>
      <c r="CN48" s="569"/>
      <c r="CO48" s="569"/>
      <c r="CP48" s="569"/>
      <c r="CQ48" s="569"/>
      <c r="CR48" s="569"/>
      <c r="CS48" s="569"/>
      <c r="CT48" s="569"/>
      <c r="CU48" s="569"/>
      <c r="CV48" s="569"/>
      <c r="CW48" s="569"/>
      <c r="CX48" s="569"/>
    </row>
    <row r="49" spans="1:102" s="42" customFormat="1" ht="11.25" customHeight="1" x14ac:dyDescent="0.2">
      <c r="A49" s="557" t="s">
        <v>273</v>
      </c>
      <c r="B49" s="558"/>
      <c r="C49" s="558"/>
      <c r="D49" s="558"/>
      <c r="E49" s="558"/>
      <c r="F49" s="558"/>
      <c r="G49" s="558"/>
      <c r="H49" s="559"/>
      <c r="I49" s="99"/>
      <c r="J49" s="560" t="s">
        <v>274</v>
      </c>
      <c r="K49" s="560"/>
      <c r="L49" s="560"/>
      <c r="M49" s="560"/>
      <c r="N49" s="560"/>
      <c r="O49" s="560"/>
      <c r="P49" s="560"/>
      <c r="Q49" s="560"/>
      <c r="R49" s="560"/>
      <c r="S49" s="560"/>
      <c r="T49" s="560"/>
      <c r="U49" s="560"/>
      <c r="V49" s="560"/>
      <c r="W49" s="560"/>
      <c r="X49" s="560"/>
      <c r="Y49" s="560"/>
      <c r="Z49" s="560"/>
      <c r="AA49" s="560"/>
      <c r="AB49" s="560"/>
      <c r="AC49" s="560"/>
      <c r="AD49" s="560"/>
      <c r="AE49" s="560"/>
      <c r="AF49" s="560"/>
      <c r="AG49" s="560"/>
      <c r="AH49" s="560"/>
      <c r="AI49" s="560"/>
      <c r="AJ49" s="560"/>
      <c r="AK49" s="560"/>
      <c r="AL49" s="560"/>
      <c r="AM49" s="560"/>
      <c r="AN49" s="560"/>
      <c r="AO49" s="560"/>
      <c r="AP49" s="560"/>
      <c r="AQ49" s="560"/>
      <c r="AR49" s="560"/>
      <c r="AS49" s="560"/>
      <c r="AT49" s="560"/>
      <c r="AU49" s="560"/>
      <c r="AV49" s="560"/>
      <c r="AW49" s="560"/>
      <c r="AX49" s="560"/>
      <c r="AY49" s="560"/>
      <c r="AZ49" s="560"/>
      <c r="BA49" s="560"/>
      <c r="BB49" s="560"/>
      <c r="BC49" s="560"/>
      <c r="BD49" s="560"/>
      <c r="BE49" s="560"/>
      <c r="BF49" s="560"/>
      <c r="BG49" s="560"/>
      <c r="BH49" s="560"/>
      <c r="BI49" s="560"/>
      <c r="BJ49" s="560"/>
      <c r="BK49" s="560"/>
      <c r="BL49" s="560"/>
      <c r="BM49" s="560"/>
      <c r="BN49" s="560"/>
      <c r="BO49" s="560"/>
      <c r="BP49" s="560"/>
      <c r="BQ49" s="560"/>
      <c r="BR49" s="560"/>
      <c r="BS49" s="560"/>
      <c r="BT49" s="560"/>
      <c r="BU49" s="560"/>
      <c r="BV49" s="560"/>
      <c r="BW49" s="561"/>
      <c r="BX49" s="557" t="s">
        <v>201</v>
      </c>
      <c r="BY49" s="558"/>
      <c r="BZ49" s="558"/>
      <c r="CA49" s="558"/>
      <c r="CB49" s="558"/>
      <c r="CC49" s="558"/>
      <c r="CD49" s="558"/>
      <c r="CE49" s="558"/>
      <c r="CF49" s="558"/>
      <c r="CG49" s="559"/>
      <c r="CH49" s="568"/>
      <c r="CI49" s="569"/>
      <c r="CJ49" s="569"/>
      <c r="CK49" s="569"/>
      <c r="CL49" s="569"/>
      <c r="CM49" s="569"/>
      <c r="CN49" s="569"/>
      <c r="CO49" s="569"/>
      <c r="CP49" s="569"/>
      <c r="CQ49" s="569"/>
      <c r="CR49" s="569"/>
      <c r="CS49" s="569"/>
      <c r="CT49" s="569"/>
      <c r="CU49" s="569"/>
      <c r="CV49" s="569"/>
      <c r="CW49" s="569"/>
      <c r="CX49" s="569"/>
    </row>
    <row r="50" spans="1:102" s="42" customFormat="1" ht="11.25" customHeight="1" x14ac:dyDescent="0.2">
      <c r="A50" s="557" t="s">
        <v>275</v>
      </c>
      <c r="B50" s="558"/>
      <c r="C50" s="558"/>
      <c r="D50" s="558"/>
      <c r="E50" s="558"/>
      <c r="F50" s="558"/>
      <c r="G50" s="558"/>
      <c r="H50" s="559"/>
      <c r="I50" s="99"/>
      <c r="J50" s="560" t="s">
        <v>276</v>
      </c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  <c r="Z50" s="560"/>
      <c r="AA50" s="560"/>
      <c r="AB50" s="560"/>
      <c r="AC50" s="560"/>
      <c r="AD50" s="560"/>
      <c r="AE50" s="560"/>
      <c r="AF50" s="560"/>
      <c r="AG50" s="560"/>
      <c r="AH50" s="560"/>
      <c r="AI50" s="560"/>
      <c r="AJ50" s="560"/>
      <c r="AK50" s="560"/>
      <c r="AL50" s="560"/>
      <c r="AM50" s="560"/>
      <c r="AN50" s="560"/>
      <c r="AO50" s="560"/>
      <c r="AP50" s="560"/>
      <c r="AQ50" s="560"/>
      <c r="AR50" s="560"/>
      <c r="AS50" s="560"/>
      <c r="AT50" s="560"/>
      <c r="AU50" s="560"/>
      <c r="AV50" s="560"/>
      <c r="AW50" s="560"/>
      <c r="AX50" s="560"/>
      <c r="AY50" s="560"/>
      <c r="AZ50" s="560"/>
      <c r="BA50" s="560"/>
      <c r="BB50" s="560"/>
      <c r="BC50" s="560"/>
      <c r="BD50" s="560"/>
      <c r="BE50" s="560"/>
      <c r="BF50" s="560"/>
      <c r="BG50" s="560"/>
      <c r="BH50" s="560"/>
      <c r="BI50" s="560"/>
      <c r="BJ50" s="560"/>
      <c r="BK50" s="560"/>
      <c r="BL50" s="560"/>
      <c r="BM50" s="560"/>
      <c r="BN50" s="560"/>
      <c r="BO50" s="560"/>
      <c r="BP50" s="560"/>
      <c r="BQ50" s="560"/>
      <c r="BR50" s="560"/>
      <c r="BS50" s="560"/>
      <c r="BT50" s="560"/>
      <c r="BU50" s="560"/>
      <c r="BV50" s="560"/>
      <c r="BW50" s="561"/>
      <c r="BX50" s="557" t="s">
        <v>201</v>
      </c>
      <c r="BY50" s="558"/>
      <c r="BZ50" s="558"/>
      <c r="CA50" s="558"/>
      <c r="CB50" s="558"/>
      <c r="CC50" s="558"/>
      <c r="CD50" s="558"/>
      <c r="CE50" s="558"/>
      <c r="CF50" s="558"/>
      <c r="CG50" s="559"/>
      <c r="CH50" s="568"/>
      <c r="CI50" s="569"/>
      <c r="CJ50" s="569"/>
      <c r="CK50" s="569"/>
      <c r="CL50" s="569"/>
      <c r="CM50" s="569"/>
      <c r="CN50" s="569"/>
      <c r="CO50" s="569"/>
      <c r="CP50" s="569"/>
      <c r="CQ50" s="569"/>
      <c r="CR50" s="569"/>
      <c r="CS50" s="569"/>
      <c r="CT50" s="569"/>
      <c r="CU50" s="569"/>
      <c r="CV50" s="569"/>
      <c r="CW50" s="569"/>
      <c r="CX50" s="569"/>
    </row>
    <row r="51" spans="1:102" s="42" customFormat="1" ht="11.25" customHeight="1" x14ac:dyDescent="0.2">
      <c r="A51" s="557" t="s">
        <v>277</v>
      </c>
      <c r="B51" s="558"/>
      <c r="C51" s="558"/>
      <c r="D51" s="558"/>
      <c r="E51" s="558"/>
      <c r="F51" s="558"/>
      <c r="G51" s="558"/>
      <c r="H51" s="559"/>
      <c r="I51" s="99"/>
      <c r="J51" s="560" t="s">
        <v>278</v>
      </c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560"/>
      <c r="Y51" s="560"/>
      <c r="Z51" s="560"/>
      <c r="AA51" s="560"/>
      <c r="AB51" s="560"/>
      <c r="AC51" s="560"/>
      <c r="AD51" s="560"/>
      <c r="AE51" s="560"/>
      <c r="AF51" s="560"/>
      <c r="AG51" s="560"/>
      <c r="AH51" s="560"/>
      <c r="AI51" s="560"/>
      <c r="AJ51" s="560"/>
      <c r="AK51" s="560"/>
      <c r="AL51" s="560"/>
      <c r="AM51" s="560"/>
      <c r="AN51" s="560"/>
      <c r="AO51" s="560"/>
      <c r="AP51" s="560"/>
      <c r="AQ51" s="560"/>
      <c r="AR51" s="560"/>
      <c r="AS51" s="560"/>
      <c r="AT51" s="560"/>
      <c r="AU51" s="560"/>
      <c r="AV51" s="560"/>
      <c r="AW51" s="560"/>
      <c r="AX51" s="560"/>
      <c r="AY51" s="560"/>
      <c r="AZ51" s="560"/>
      <c r="BA51" s="560"/>
      <c r="BB51" s="560"/>
      <c r="BC51" s="560"/>
      <c r="BD51" s="560"/>
      <c r="BE51" s="560"/>
      <c r="BF51" s="560"/>
      <c r="BG51" s="560"/>
      <c r="BH51" s="560"/>
      <c r="BI51" s="560"/>
      <c r="BJ51" s="560"/>
      <c r="BK51" s="560"/>
      <c r="BL51" s="560"/>
      <c r="BM51" s="560"/>
      <c r="BN51" s="560"/>
      <c r="BO51" s="560"/>
      <c r="BP51" s="560"/>
      <c r="BQ51" s="560"/>
      <c r="BR51" s="560"/>
      <c r="BS51" s="560"/>
      <c r="BT51" s="560"/>
      <c r="BU51" s="560"/>
      <c r="BV51" s="560"/>
      <c r="BW51" s="561"/>
      <c r="BX51" s="557" t="s">
        <v>201</v>
      </c>
      <c r="BY51" s="558"/>
      <c r="BZ51" s="558"/>
      <c r="CA51" s="558"/>
      <c r="CB51" s="558"/>
      <c r="CC51" s="558"/>
      <c r="CD51" s="558"/>
      <c r="CE51" s="558"/>
      <c r="CF51" s="558"/>
      <c r="CG51" s="559"/>
      <c r="CH51" s="568"/>
      <c r="CI51" s="569"/>
      <c r="CJ51" s="569"/>
      <c r="CK51" s="569"/>
      <c r="CL51" s="569"/>
      <c r="CM51" s="569"/>
      <c r="CN51" s="569"/>
      <c r="CO51" s="569"/>
      <c r="CP51" s="569"/>
      <c r="CQ51" s="569"/>
      <c r="CR51" s="569"/>
      <c r="CS51" s="569"/>
      <c r="CT51" s="569"/>
      <c r="CU51" s="569"/>
      <c r="CV51" s="569"/>
      <c r="CW51" s="569"/>
      <c r="CX51" s="569"/>
    </row>
    <row r="52" spans="1:102" s="42" customFormat="1" ht="11.25" customHeight="1" x14ac:dyDescent="0.2">
      <c r="A52" s="557" t="s">
        <v>279</v>
      </c>
      <c r="B52" s="558"/>
      <c r="C52" s="558"/>
      <c r="D52" s="558"/>
      <c r="E52" s="558"/>
      <c r="F52" s="558"/>
      <c r="G52" s="558"/>
      <c r="H52" s="559"/>
      <c r="I52" s="99"/>
      <c r="J52" s="560" t="s">
        <v>215</v>
      </c>
      <c r="K52" s="560"/>
      <c r="L52" s="560"/>
      <c r="M52" s="560"/>
      <c r="N52" s="560"/>
      <c r="O52" s="560"/>
      <c r="P52" s="560"/>
      <c r="Q52" s="560"/>
      <c r="R52" s="560"/>
      <c r="S52" s="560"/>
      <c r="T52" s="560"/>
      <c r="U52" s="560"/>
      <c r="V52" s="560"/>
      <c r="W52" s="560"/>
      <c r="X52" s="560"/>
      <c r="Y52" s="560"/>
      <c r="Z52" s="560"/>
      <c r="AA52" s="560"/>
      <c r="AB52" s="560"/>
      <c r="AC52" s="560"/>
      <c r="AD52" s="560"/>
      <c r="AE52" s="560"/>
      <c r="AF52" s="560"/>
      <c r="AG52" s="560"/>
      <c r="AH52" s="560"/>
      <c r="AI52" s="560"/>
      <c r="AJ52" s="560"/>
      <c r="AK52" s="560"/>
      <c r="AL52" s="560"/>
      <c r="AM52" s="560"/>
      <c r="AN52" s="560"/>
      <c r="AO52" s="560"/>
      <c r="AP52" s="560"/>
      <c r="AQ52" s="560"/>
      <c r="AR52" s="560"/>
      <c r="AS52" s="560"/>
      <c r="AT52" s="560"/>
      <c r="AU52" s="560"/>
      <c r="AV52" s="560"/>
      <c r="AW52" s="560"/>
      <c r="AX52" s="560"/>
      <c r="AY52" s="560"/>
      <c r="AZ52" s="560"/>
      <c r="BA52" s="560"/>
      <c r="BB52" s="560"/>
      <c r="BC52" s="560"/>
      <c r="BD52" s="560"/>
      <c r="BE52" s="560"/>
      <c r="BF52" s="560"/>
      <c r="BG52" s="560"/>
      <c r="BH52" s="560"/>
      <c r="BI52" s="560"/>
      <c r="BJ52" s="560"/>
      <c r="BK52" s="560"/>
      <c r="BL52" s="560"/>
      <c r="BM52" s="560"/>
      <c r="BN52" s="560"/>
      <c r="BO52" s="560"/>
      <c r="BP52" s="560"/>
      <c r="BQ52" s="560"/>
      <c r="BR52" s="560"/>
      <c r="BS52" s="560"/>
      <c r="BT52" s="560"/>
      <c r="BU52" s="560"/>
      <c r="BV52" s="560"/>
      <c r="BW52" s="561"/>
      <c r="BX52" s="557" t="s">
        <v>201</v>
      </c>
      <c r="BY52" s="558"/>
      <c r="BZ52" s="558"/>
      <c r="CA52" s="558"/>
      <c r="CB52" s="558"/>
      <c r="CC52" s="558"/>
      <c r="CD52" s="558"/>
      <c r="CE52" s="558"/>
      <c r="CF52" s="558"/>
      <c r="CG52" s="559"/>
      <c r="CH52" s="568"/>
      <c r="CI52" s="569"/>
      <c r="CJ52" s="569"/>
      <c r="CK52" s="569"/>
      <c r="CL52" s="569"/>
      <c r="CM52" s="569"/>
      <c r="CN52" s="569"/>
      <c r="CO52" s="569"/>
      <c r="CP52" s="569"/>
      <c r="CQ52" s="569"/>
      <c r="CR52" s="569"/>
      <c r="CS52" s="569"/>
      <c r="CT52" s="569"/>
      <c r="CU52" s="569"/>
      <c r="CV52" s="569"/>
      <c r="CW52" s="569"/>
      <c r="CX52" s="569"/>
    </row>
    <row r="53" spans="1:102" s="42" customFormat="1" ht="11.25" customHeight="1" x14ac:dyDescent="0.2">
      <c r="A53" s="565">
        <v>2</v>
      </c>
      <c r="B53" s="566"/>
      <c r="C53" s="566"/>
      <c r="D53" s="566"/>
      <c r="E53" s="566"/>
      <c r="F53" s="566"/>
      <c r="G53" s="566"/>
      <c r="H53" s="567"/>
      <c r="I53" s="102"/>
      <c r="J53" s="570" t="s">
        <v>280</v>
      </c>
      <c r="K53" s="570"/>
      <c r="L53" s="570"/>
      <c r="M53" s="570"/>
      <c r="N53" s="570"/>
      <c r="O53" s="570"/>
      <c r="P53" s="570"/>
      <c r="Q53" s="570"/>
      <c r="R53" s="570"/>
      <c r="S53" s="570"/>
      <c r="T53" s="570"/>
      <c r="U53" s="570"/>
      <c r="V53" s="570"/>
      <c r="W53" s="570"/>
      <c r="X53" s="570"/>
      <c r="Y53" s="570"/>
      <c r="Z53" s="570"/>
      <c r="AA53" s="570"/>
      <c r="AB53" s="570"/>
      <c r="AC53" s="570"/>
      <c r="AD53" s="570"/>
      <c r="AE53" s="570"/>
      <c r="AF53" s="570"/>
      <c r="AG53" s="570"/>
      <c r="AH53" s="570"/>
      <c r="AI53" s="570"/>
      <c r="AJ53" s="570"/>
      <c r="AK53" s="570"/>
      <c r="AL53" s="570"/>
      <c r="AM53" s="570"/>
      <c r="AN53" s="570"/>
      <c r="AO53" s="570"/>
      <c r="AP53" s="570"/>
      <c r="AQ53" s="570"/>
      <c r="AR53" s="570"/>
      <c r="AS53" s="570"/>
      <c r="AT53" s="570"/>
      <c r="AU53" s="570"/>
      <c r="AV53" s="570"/>
      <c r="AW53" s="570"/>
      <c r="AX53" s="570"/>
      <c r="AY53" s="570"/>
      <c r="AZ53" s="570"/>
      <c r="BA53" s="570"/>
      <c r="BB53" s="570"/>
      <c r="BC53" s="570"/>
      <c r="BD53" s="570"/>
      <c r="BE53" s="570"/>
      <c r="BF53" s="570"/>
      <c r="BG53" s="570"/>
      <c r="BH53" s="570"/>
      <c r="BI53" s="570"/>
      <c r="BJ53" s="570"/>
      <c r="BK53" s="570"/>
      <c r="BL53" s="570"/>
      <c r="BM53" s="570"/>
      <c r="BN53" s="570"/>
      <c r="BO53" s="570"/>
      <c r="BP53" s="570"/>
      <c r="BQ53" s="570"/>
      <c r="BR53" s="570"/>
      <c r="BS53" s="570"/>
      <c r="BT53" s="570"/>
      <c r="BU53" s="570"/>
      <c r="BV53" s="570"/>
      <c r="BW53" s="571"/>
      <c r="BX53" s="557" t="s">
        <v>201</v>
      </c>
      <c r="BY53" s="558"/>
      <c r="BZ53" s="558"/>
      <c r="CA53" s="558"/>
      <c r="CB53" s="558"/>
      <c r="CC53" s="558"/>
      <c r="CD53" s="558"/>
      <c r="CE53" s="558"/>
      <c r="CF53" s="558"/>
      <c r="CG53" s="559"/>
      <c r="CH53" s="572">
        <v>0</v>
      </c>
      <c r="CI53" s="573"/>
      <c r="CJ53" s="573"/>
      <c r="CK53" s="573"/>
      <c r="CL53" s="573"/>
      <c r="CM53" s="573"/>
      <c r="CN53" s="573"/>
      <c r="CO53" s="573"/>
      <c r="CP53" s="573"/>
      <c r="CQ53" s="573"/>
      <c r="CR53" s="573"/>
      <c r="CS53" s="573"/>
      <c r="CT53" s="573"/>
      <c r="CU53" s="573"/>
      <c r="CV53" s="573"/>
      <c r="CW53" s="573"/>
      <c r="CX53" s="573"/>
    </row>
    <row r="54" spans="1:102" s="42" customFormat="1" ht="11.25" customHeight="1" x14ac:dyDescent="0.2">
      <c r="A54" s="565">
        <v>3</v>
      </c>
      <c r="B54" s="566"/>
      <c r="C54" s="566"/>
      <c r="D54" s="566"/>
      <c r="E54" s="566"/>
      <c r="F54" s="566"/>
      <c r="G54" s="566"/>
      <c r="H54" s="567"/>
      <c r="I54" s="102"/>
      <c r="J54" s="570" t="s">
        <v>281</v>
      </c>
      <c r="K54" s="570"/>
      <c r="L54" s="570"/>
      <c r="M54" s="570"/>
      <c r="N54" s="570"/>
      <c r="O54" s="570"/>
      <c r="P54" s="570"/>
      <c r="Q54" s="570"/>
      <c r="R54" s="570"/>
      <c r="S54" s="570"/>
      <c r="T54" s="570"/>
      <c r="U54" s="570"/>
      <c r="V54" s="570"/>
      <c r="W54" s="570"/>
      <c r="X54" s="570"/>
      <c r="Y54" s="570"/>
      <c r="Z54" s="570"/>
      <c r="AA54" s="570"/>
      <c r="AB54" s="570"/>
      <c r="AC54" s="570"/>
      <c r="AD54" s="570"/>
      <c r="AE54" s="570"/>
      <c r="AF54" s="570"/>
      <c r="AG54" s="570"/>
      <c r="AH54" s="570"/>
      <c r="AI54" s="570"/>
      <c r="AJ54" s="570"/>
      <c r="AK54" s="570"/>
      <c r="AL54" s="570"/>
      <c r="AM54" s="570"/>
      <c r="AN54" s="570"/>
      <c r="AO54" s="570"/>
      <c r="AP54" s="570"/>
      <c r="AQ54" s="570"/>
      <c r="AR54" s="570"/>
      <c r="AS54" s="570"/>
      <c r="AT54" s="570"/>
      <c r="AU54" s="570"/>
      <c r="AV54" s="570"/>
      <c r="AW54" s="570"/>
      <c r="AX54" s="570"/>
      <c r="AY54" s="570"/>
      <c r="AZ54" s="570"/>
      <c r="BA54" s="570"/>
      <c r="BB54" s="570"/>
      <c r="BC54" s="570"/>
      <c r="BD54" s="570"/>
      <c r="BE54" s="570"/>
      <c r="BF54" s="570"/>
      <c r="BG54" s="570"/>
      <c r="BH54" s="570"/>
      <c r="BI54" s="570"/>
      <c r="BJ54" s="570"/>
      <c r="BK54" s="570"/>
      <c r="BL54" s="570"/>
      <c r="BM54" s="570"/>
      <c r="BN54" s="570"/>
      <c r="BO54" s="570"/>
      <c r="BP54" s="570"/>
      <c r="BQ54" s="570"/>
      <c r="BR54" s="570"/>
      <c r="BS54" s="570"/>
      <c r="BT54" s="570"/>
      <c r="BU54" s="570"/>
      <c r="BV54" s="570"/>
      <c r="BW54" s="571"/>
      <c r="BX54" s="557" t="s">
        <v>201</v>
      </c>
      <c r="BY54" s="558"/>
      <c r="BZ54" s="558"/>
      <c r="CA54" s="558"/>
      <c r="CB54" s="558"/>
      <c r="CC54" s="558"/>
      <c r="CD54" s="558"/>
      <c r="CE54" s="558"/>
      <c r="CF54" s="558"/>
      <c r="CG54" s="559"/>
      <c r="CH54" s="572">
        <f>SUM(CH55:CX59)</f>
        <v>0</v>
      </c>
      <c r="CI54" s="573"/>
      <c r="CJ54" s="573"/>
      <c r="CK54" s="573"/>
      <c r="CL54" s="573"/>
      <c r="CM54" s="573"/>
      <c r="CN54" s="573"/>
      <c r="CO54" s="573"/>
      <c r="CP54" s="573"/>
      <c r="CQ54" s="573"/>
      <c r="CR54" s="573"/>
      <c r="CS54" s="573"/>
      <c r="CT54" s="573"/>
      <c r="CU54" s="573"/>
      <c r="CV54" s="573"/>
      <c r="CW54" s="573"/>
      <c r="CX54" s="573"/>
    </row>
    <row r="55" spans="1:102" s="42" customFormat="1" ht="11.25" customHeight="1" x14ac:dyDescent="0.2">
      <c r="A55" s="557" t="s">
        <v>282</v>
      </c>
      <c r="B55" s="558"/>
      <c r="C55" s="558"/>
      <c r="D55" s="558"/>
      <c r="E55" s="558"/>
      <c r="F55" s="558"/>
      <c r="G55" s="558"/>
      <c r="H55" s="559"/>
      <c r="I55" s="99"/>
      <c r="J55" s="560" t="s">
        <v>283</v>
      </c>
      <c r="K55" s="560"/>
      <c r="L55" s="560"/>
      <c r="M55" s="560"/>
      <c r="N55" s="560"/>
      <c r="O55" s="560"/>
      <c r="P55" s="560"/>
      <c r="Q55" s="560"/>
      <c r="R55" s="560"/>
      <c r="S55" s="560"/>
      <c r="T55" s="560"/>
      <c r="U55" s="560"/>
      <c r="V55" s="560"/>
      <c r="W55" s="560"/>
      <c r="X55" s="560"/>
      <c r="Y55" s="560"/>
      <c r="Z55" s="560"/>
      <c r="AA55" s="560"/>
      <c r="AB55" s="560"/>
      <c r="AC55" s="560"/>
      <c r="AD55" s="560"/>
      <c r="AE55" s="560"/>
      <c r="AF55" s="560"/>
      <c r="AG55" s="560"/>
      <c r="AH55" s="560"/>
      <c r="AI55" s="560"/>
      <c r="AJ55" s="560"/>
      <c r="AK55" s="560"/>
      <c r="AL55" s="560"/>
      <c r="AM55" s="560"/>
      <c r="AN55" s="560"/>
      <c r="AO55" s="560"/>
      <c r="AP55" s="560"/>
      <c r="AQ55" s="560"/>
      <c r="AR55" s="560"/>
      <c r="AS55" s="560"/>
      <c r="AT55" s="560"/>
      <c r="AU55" s="560"/>
      <c r="AV55" s="560"/>
      <c r="AW55" s="560"/>
      <c r="AX55" s="560"/>
      <c r="AY55" s="560"/>
      <c r="AZ55" s="560"/>
      <c r="BA55" s="560"/>
      <c r="BB55" s="560"/>
      <c r="BC55" s="560"/>
      <c r="BD55" s="560"/>
      <c r="BE55" s="560"/>
      <c r="BF55" s="560"/>
      <c r="BG55" s="560"/>
      <c r="BH55" s="560"/>
      <c r="BI55" s="560"/>
      <c r="BJ55" s="560"/>
      <c r="BK55" s="560"/>
      <c r="BL55" s="560"/>
      <c r="BM55" s="560"/>
      <c r="BN55" s="560"/>
      <c r="BO55" s="560"/>
      <c r="BP55" s="560"/>
      <c r="BQ55" s="560"/>
      <c r="BR55" s="560"/>
      <c r="BS55" s="560"/>
      <c r="BT55" s="560"/>
      <c r="BU55" s="560"/>
      <c r="BV55" s="560"/>
      <c r="BW55" s="561"/>
      <c r="BX55" s="557" t="s">
        <v>201</v>
      </c>
      <c r="BY55" s="558"/>
      <c r="BZ55" s="558"/>
      <c r="CA55" s="558"/>
      <c r="CB55" s="558"/>
      <c r="CC55" s="558"/>
      <c r="CD55" s="558"/>
      <c r="CE55" s="558"/>
      <c r="CF55" s="558"/>
      <c r="CG55" s="559"/>
      <c r="CH55" s="568"/>
      <c r="CI55" s="569"/>
      <c r="CJ55" s="569"/>
      <c r="CK55" s="569"/>
      <c r="CL55" s="569"/>
      <c r="CM55" s="569"/>
      <c r="CN55" s="569"/>
      <c r="CO55" s="569"/>
      <c r="CP55" s="569"/>
      <c r="CQ55" s="569"/>
      <c r="CR55" s="569"/>
      <c r="CS55" s="569"/>
      <c r="CT55" s="569"/>
      <c r="CU55" s="569"/>
      <c r="CV55" s="569"/>
      <c r="CW55" s="569"/>
      <c r="CX55" s="569"/>
    </row>
    <row r="56" spans="1:102" s="42" customFormat="1" ht="11.25" customHeight="1" x14ac:dyDescent="0.2">
      <c r="A56" s="557" t="s">
        <v>284</v>
      </c>
      <c r="B56" s="558"/>
      <c r="C56" s="558"/>
      <c r="D56" s="558"/>
      <c r="E56" s="558"/>
      <c r="F56" s="558"/>
      <c r="G56" s="558"/>
      <c r="H56" s="559"/>
      <c r="I56" s="99"/>
      <c r="J56" s="560" t="s">
        <v>285</v>
      </c>
      <c r="K56" s="560"/>
      <c r="L56" s="560"/>
      <c r="M56" s="560"/>
      <c r="N56" s="560"/>
      <c r="O56" s="560"/>
      <c r="P56" s="560"/>
      <c r="Q56" s="560"/>
      <c r="R56" s="560"/>
      <c r="S56" s="560"/>
      <c r="T56" s="560"/>
      <c r="U56" s="560"/>
      <c r="V56" s="560"/>
      <c r="W56" s="560"/>
      <c r="X56" s="560"/>
      <c r="Y56" s="560"/>
      <c r="Z56" s="560"/>
      <c r="AA56" s="560"/>
      <c r="AB56" s="560"/>
      <c r="AC56" s="560"/>
      <c r="AD56" s="560"/>
      <c r="AE56" s="560"/>
      <c r="AF56" s="560"/>
      <c r="AG56" s="560"/>
      <c r="AH56" s="560"/>
      <c r="AI56" s="560"/>
      <c r="AJ56" s="560"/>
      <c r="AK56" s="560"/>
      <c r="AL56" s="560"/>
      <c r="AM56" s="560"/>
      <c r="AN56" s="560"/>
      <c r="AO56" s="560"/>
      <c r="AP56" s="560"/>
      <c r="AQ56" s="560"/>
      <c r="AR56" s="560"/>
      <c r="AS56" s="560"/>
      <c r="AT56" s="560"/>
      <c r="AU56" s="560"/>
      <c r="AV56" s="560"/>
      <c r="AW56" s="560"/>
      <c r="AX56" s="560"/>
      <c r="AY56" s="560"/>
      <c r="AZ56" s="560"/>
      <c r="BA56" s="560"/>
      <c r="BB56" s="560"/>
      <c r="BC56" s="560"/>
      <c r="BD56" s="560"/>
      <c r="BE56" s="560"/>
      <c r="BF56" s="560"/>
      <c r="BG56" s="560"/>
      <c r="BH56" s="560"/>
      <c r="BI56" s="560"/>
      <c r="BJ56" s="560"/>
      <c r="BK56" s="560"/>
      <c r="BL56" s="560"/>
      <c r="BM56" s="560"/>
      <c r="BN56" s="560"/>
      <c r="BO56" s="560"/>
      <c r="BP56" s="560"/>
      <c r="BQ56" s="560"/>
      <c r="BR56" s="560"/>
      <c r="BS56" s="560"/>
      <c r="BT56" s="560"/>
      <c r="BU56" s="560"/>
      <c r="BV56" s="560"/>
      <c r="BW56" s="561"/>
      <c r="BX56" s="557" t="s">
        <v>201</v>
      </c>
      <c r="BY56" s="558"/>
      <c r="BZ56" s="558"/>
      <c r="CA56" s="558"/>
      <c r="CB56" s="558"/>
      <c r="CC56" s="558"/>
      <c r="CD56" s="558"/>
      <c r="CE56" s="558"/>
      <c r="CF56" s="558"/>
      <c r="CG56" s="559"/>
      <c r="CH56" s="568"/>
      <c r="CI56" s="569"/>
      <c r="CJ56" s="569"/>
      <c r="CK56" s="569"/>
      <c r="CL56" s="569"/>
      <c r="CM56" s="569"/>
      <c r="CN56" s="569"/>
      <c r="CO56" s="569"/>
      <c r="CP56" s="569"/>
      <c r="CQ56" s="569"/>
      <c r="CR56" s="569"/>
      <c r="CS56" s="569"/>
      <c r="CT56" s="569"/>
      <c r="CU56" s="569"/>
      <c r="CV56" s="569"/>
      <c r="CW56" s="569"/>
      <c r="CX56" s="569"/>
    </row>
    <row r="57" spans="1:102" s="42" customFormat="1" ht="11.25" x14ac:dyDescent="0.2">
      <c r="A57" s="557" t="s">
        <v>286</v>
      </c>
      <c r="B57" s="558"/>
      <c r="C57" s="558"/>
      <c r="D57" s="558"/>
      <c r="E57" s="558"/>
      <c r="F57" s="558"/>
      <c r="G57" s="558"/>
      <c r="H57" s="559"/>
      <c r="I57" s="99"/>
      <c r="J57" s="560" t="s">
        <v>287</v>
      </c>
      <c r="K57" s="560"/>
      <c r="L57" s="560"/>
      <c r="M57" s="560"/>
      <c r="N57" s="560"/>
      <c r="O57" s="560"/>
      <c r="P57" s="560"/>
      <c r="Q57" s="560"/>
      <c r="R57" s="560"/>
      <c r="S57" s="560"/>
      <c r="T57" s="560"/>
      <c r="U57" s="560"/>
      <c r="V57" s="560"/>
      <c r="W57" s="560"/>
      <c r="X57" s="560"/>
      <c r="Y57" s="560"/>
      <c r="Z57" s="560"/>
      <c r="AA57" s="560"/>
      <c r="AB57" s="560"/>
      <c r="AC57" s="560"/>
      <c r="AD57" s="560"/>
      <c r="AE57" s="560"/>
      <c r="AF57" s="560"/>
      <c r="AG57" s="560"/>
      <c r="AH57" s="560"/>
      <c r="AI57" s="560"/>
      <c r="AJ57" s="560"/>
      <c r="AK57" s="560"/>
      <c r="AL57" s="560"/>
      <c r="AM57" s="560"/>
      <c r="AN57" s="560"/>
      <c r="AO57" s="560"/>
      <c r="AP57" s="560"/>
      <c r="AQ57" s="560"/>
      <c r="AR57" s="560"/>
      <c r="AS57" s="560"/>
      <c r="AT57" s="560"/>
      <c r="AU57" s="560"/>
      <c r="AV57" s="560"/>
      <c r="AW57" s="560"/>
      <c r="AX57" s="560"/>
      <c r="AY57" s="560"/>
      <c r="AZ57" s="560"/>
      <c r="BA57" s="560"/>
      <c r="BB57" s="560"/>
      <c r="BC57" s="560"/>
      <c r="BD57" s="560"/>
      <c r="BE57" s="560"/>
      <c r="BF57" s="560"/>
      <c r="BG57" s="560"/>
      <c r="BH57" s="560"/>
      <c r="BI57" s="560"/>
      <c r="BJ57" s="560"/>
      <c r="BK57" s="560"/>
      <c r="BL57" s="560"/>
      <c r="BM57" s="560"/>
      <c r="BN57" s="560"/>
      <c r="BO57" s="560"/>
      <c r="BP57" s="560"/>
      <c r="BQ57" s="560"/>
      <c r="BR57" s="560"/>
      <c r="BS57" s="560"/>
      <c r="BT57" s="560"/>
      <c r="BU57" s="560"/>
      <c r="BV57" s="560"/>
      <c r="BW57" s="561"/>
      <c r="BX57" s="557" t="s">
        <v>201</v>
      </c>
      <c r="BY57" s="558"/>
      <c r="BZ57" s="558"/>
      <c r="CA57" s="558"/>
      <c r="CB57" s="558"/>
      <c r="CC57" s="558"/>
      <c r="CD57" s="558"/>
      <c r="CE57" s="558"/>
      <c r="CF57" s="558"/>
      <c r="CG57" s="559"/>
      <c r="CH57" s="568"/>
      <c r="CI57" s="569"/>
      <c r="CJ57" s="569"/>
      <c r="CK57" s="569"/>
      <c r="CL57" s="569"/>
      <c r="CM57" s="569"/>
      <c r="CN57" s="569"/>
      <c r="CO57" s="569"/>
      <c r="CP57" s="569"/>
      <c r="CQ57" s="569"/>
      <c r="CR57" s="569"/>
      <c r="CS57" s="569"/>
      <c r="CT57" s="569"/>
      <c r="CU57" s="569"/>
      <c r="CV57" s="569"/>
      <c r="CW57" s="569"/>
      <c r="CX57" s="569"/>
    </row>
    <row r="58" spans="1:102" s="42" customFormat="1" ht="11.25" x14ac:dyDescent="0.2">
      <c r="A58" s="557" t="s">
        <v>288</v>
      </c>
      <c r="B58" s="558"/>
      <c r="C58" s="558"/>
      <c r="D58" s="558"/>
      <c r="E58" s="558"/>
      <c r="F58" s="558"/>
      <c r="G58" s="558"/>
      <c r="H58" s="559"/>
      <c r="I58" s="99"/>
      <c r="J58" s="560" t="s">
        <v>289</v>
      </c>
      <c r="K58" s="560"/>
      <c r="L58" s="560"/>
      <c r="M58" s="560"/>
      <c r="N58" s="560"/>
      <c r="O58" s="560"/>
      <c r="P58" s="560"/>
      <c r="Q58" s="560"/>
      <c r="R58" s="560"/>
      <c r="S58" s="560"/>
      <c r="T58" s="560"/>
      <c r="U58" s="560"/>
      <c r="V58" s="560"/>
      <c r="W58" s="560"/>
      <c r="X58" s="560"/>
      <c r="Y58" s="560"/>
      <c r="Z58" s="560"/>
      <c r="AA58" s="560"/>
      <c r="AB58" s="560"/>
      <c r="AC58" s="560"/>
      <c r="AD58" s="560"/>
      <c r="AE58" s="560"/>
      <c r="AF58" s="560"/>
      <c r="AG58" s="560"/>
      <c r="AH58" s="560"/>
      <c r="AI58" s="560"/>
      <c r="AJ58" s="560"/>
      <c r="AK58" s="560"/>
      <c r="AL58" s="560"/>
      <c r="AM58" s="560"/>
      <c r="AN58" s="560"/>
      <c r="AO58" s="560"/>
      <c r="AP58" s="560"/>
      <c r="AQ58" s="560"/>
      <c r="AR58" s="560"/>
      <c r="AS58" s="560"/>
      <c r="AT58" s="560"/>
      <c r="AU58" s="560"/>
      <c r="AV58" s="560"/>
      <c r="AW58" s="560"/>
      <c r="AX58" s="560"/>
      <c r="AY58" s="560"/>
      <c r="AZ58" s="560"/>
      <c r="BA58" s="560"/>
      <c r="BB58" s="560"/>
      <c r="BC58" s="560"/>
      <c r="BD58" s="560"/>
      <c r="BE58" s="560"/>
      <c r="BF58" s="560"/>
      <c r="BG58" s="560"/>
      <c r="BH58" s="560"/>
      <c r="BI58" s="560"/>
      <c r="BJ58" s="560"/>
      <c r="BK58" s="560"/>
      <c r="BL58" s="560"/>
      <c r="BM58" s="560"/>
      <c r="BN58" s="560"/>
      <c r="BO58" s="560"/>
      <c r="BP58" s="560"/>
      <c r="BQ58" s="560"/>
      <c r="BR58" s="560"/>
      <c r="BS58" s="560"/>
      <c r="BT58" s="560"/>
      <c r="BU58" s="560"/>
      <c r="BV58" s="560"/>
      <c r="BW58" s="561"/>
      <c r="BX58" s="557" t="s">
        <v>201</v>
      </c>
      <c r="BY58" s="558"/>
      <c r="BZ58" s="558"/>
      <c r="CA58" s="558"/>
      <c r="CB58" s="558"/>
      <c r="CC58" s="558"/>
      <c r="CD58" s="558"/>
      <c r="CE58" s="558"/>
      <c r="CF58" s="558"/>
      <c r="CG58" s="559"/>
      <c r="CH58" s="568"/>
      <c r="CI58" s="569"/>
      <c r="CJ58" s="569"/>
      <c r="CK58" s="569"/>
      <c r="CL58" s="569"/>
      <c r="CM58" s="569"/>
      <c r="CN58" s="569"/>
      <c r="CO58" s="569"/>
      <c r="CP58" s="569"/>
      <c r="CQ58" s="569"/>
      <c r="CR58" s="569"/>
      <c r="CS58" s="569"/>
      <c r="CT58" s="569"/>
      <c r="CU58" s="569"/>
      <c r="CV58" s="569"/>
      <c r="CW58" s="569"/>
      <c r="CX58" s="569"/>
    </row>
    <row r="59" spans="1:102" s="42" customFormat="1" ht="11.25" x14ac:dyDescent="0.2">
      <c r="A59" s="557" t="s">
        <v>290</v>
      </c>
      <c r="B59" s="558"/>
      <c r="C59" s="558"/>
      <c r="D59" s="558"/>
      <c r="E59" s="558"/>
      <c r="F59" s="558"/>
      <c r="G59" s="558"/>
      <c r="H59" s="559"/>
      <c r="I59" s="99"/>
      <c r="J59" s="560" t="s">
        <v>291</v>
      </c>
      <c r="K59" s="560"/>
      <c r="L59" s="560"/>
      <c r="M59" s="560"/>
      <c r="N59" s="560"/>
      <c r="O59" s="560"/>
      <c r="P59" s="560"/>
      <c r="Q59" s="560"/>
      <c r="R59" s="560"/>
      <c r="S59" s="560"/>
      <c r="T59" s="560"/>
      <c r="U59" s="560"/>
      <c r="V59" s="560"/>
      <c r="W59" s="560"/>
      <c r="X59" s="560"/>
      <c r="Y59" s="560"/>
      <c r="Z59" s="560"/>
      <c r="AA59" s="560"/>
      <c r="AB59" s="560"/>
      <c r="AC59" s="560"/>
      <c r="AD59" s="560"/>
      <c r="AE59" s="560"/>
      <c r="AF59" s="560"/>
      <c r="AG59" s="560"/>
      <c r="AH59" s="560"/>
      <c r="AI59" s="560"/>
      <c r="AJ59" s="560"/>
      <c r="AK59" s="560"/>
      <c r="AL59" s="560"/>
      <c r="AM59" s="560"/>
      <c r="AN59" s="560"/>
      <c r="AO59" s="560"/>
      <c r="AP59" s="560"/>
      <c r="AQ59" s="560"/>
      <c r="AR59" s="560"/>
      <c r="AS59" s="560"/>
      <c r="AT59" s="560"/>
      <c r="AU59" s="560"/>
      <c r="AV59" s="560"/>
      <c r="AW59" s="560"/>
      <c r="AX59" s="560"/>
      <c r="AY59" s="560"/>
      <c r="AZ59" s="560"/>
      <c r="BA59" s="560"/>
      <c r="BB59" s="560"/>
      <c r="BC59" s="560"/>
      <c r="BD59" s="560"/>
      <c r="BE59" s="560"/>
      <c r="BF59" s="560"/>
      <c r="BG59" s="560"/>
      <c r="BH59" s="560"/>
      <c r="BI59" s="560"/>
      <c r="BJ59" s="560"/>
      <c r="BK59" s="560"/>
      <c r="BL59" s="560"/>
      <c r="BM59" s="560"/>
      <c r="BN59" s="560"/>
      <c r="BO59" s="560"/>
      <c r="BP59" s="560"/>
      <c r="BQ59" s="560"/>
      <c r="BR59" s="560"/>
      <c r="BS59" s="560"/>
      <c r="BT59" s="560"/>
      <c r="BU59" s="560"/>
      <c r="BV59" s="560"/>
      <c r="BW59" s="561"/>
      <c r="BX59" s="557" t="s">
        <v>201</v>
      </c>
      <c r="BY59" s="558"/>
      <c r="BZ59" s="558"/>
      <c r="CA59" s="558"/>
      <c r="CB59" s="558"/>
      <c r="CC59" s="558"/>
      <c r="CD59" s="558"/>
      <c r="CE59" s="558"/>
      <c r="CF59" s="558"/>
      <c r="CG59" s="559"/>
      <c r="CH59" s="568"/>
      <c r="CI59" s="569"/>
      <c r="CJ59" s="569"/>
      <c r="CK59" s="569"/>
      <c r="CL59" s="569"/>
      <c r="CM59" s="569"/>
      <c r="CN59" s="569"/>
      <c r="CO59" s="569"/>
      <c r="CP59" s="569"/>
      <c r="CQ59" s="569"/>
      <c r="CR59" s="569"/>
      <c r="CS59" s="569"/>
      <c r="CT59" s="569"/>
      <c r="CU59" s="569"/>
      <c r="CV59" s="569"/>
      <c r="CW59" s="569"/>
      <c r="CX59" s="569"/>
    </row>
    <row r="60" spans="1:102" s="42" customFormat="1" ht="11.25" x14ac:dyDescent="0.2">
      <c r="A60" s="565">
        <v>4</v>
      </c>
      <c r="B60" s="566"/>
      <c r="C60" s="566"/>
      <c r="D60" s="566"/>
      <c r="E60" s="566"/>
      <c r="F60" s="566"/>
      <c r="G60" s="566"/>
      <c r="H60" s="567"/>
      <c r="I60" s="102"/>
      <c r="J60" s="570" t="s">
        <v>292</v>
      </c>
      <c r="K60" s="570"/>
      <c r="L60" s="570"/>
      <c r="M60" s="570"/>
      <c r="N60" s="570"/>
      <c r="O60" s="570"/>
      <c r="P60" s="570"/>
      <c r="Q60" s="570"/>
      <c r="R60" s="570"/>
      <c r="S60" s="570"/>
      <c r="T60" s="570"/>
      <c r="U60" s="570"/>
      <c r="V60" s="570"/>
      <c r="W60" s="570"/>
      <c r="X60" s="570"/>
      <c r="Y60" s="570"/>
      <c r="Z60" s="570"/>
      <c r="AA60" s="570"/>
      <c r="AB60" s="570"/>
      <c r="AC60" s="570"/>
      <c r="AD60" s="570"/>
      <c r="AE60" s="570"/>
      <c r="AF60" s="570"/>
      <c r="AG60" s="570"/>
      <c r="AH60" s="570"/>
      <c r="AI60" s="570"/>
      <c r="AJ60" s="570"/>
      <c r="AK60" s="570"/>
      <c r="AL60" s="570"/>
      <c r="AM60" s="570"/>
      <c r="AN60" s="570"/>
      <c r="AO60" s="570"/>
      <c r="AP60" s="570"/>
      <c r="AQ60" s="570"/>
      <c r="AR60" s="570"/>
      <c r="AS60" s="570"/>
      <c r="AT60" s="570"/>
      <c r="AU60" s="570"/>
      <c r="AV60" s="570"/>
      <c r="AW60" s="570"/>
      <c r="AX60" s="570"/>
      <c r="AY60" s="570"/>
      <c r="AZ60" s="570"/>
      <c r="BA60" s="570"/>
      <c r="BB60" s="570"/>
      <c r="BC60" s="570"/>
      <c r="BD60" s="570"/>
      <c r="BE60" s="570"/>
      <c r="BF60" s="570"/>
      <c r="BG60" s="570"/>
      <c r="BH60" s="570"/>
      <c r="BI60" s="570"/>
      <c r="BJ60" s="570"/>
      <c r="BK60" s="570"/>
      <c r="BL60" s="570"/>
      <c r="BM60" s="570"/>
      <c r="BN60" s="570"/>
      <c r="BO60" s="570"/>
      <c r="BP60" s="570"/>
      <c r="BQ60" s="570"/>
      <c r="BR60" s="570"/>
      <c r="BS60" s="570"/>
      <c r="BT60" s="570"/>
      <c r="BU60" s="570"/>
      <c r="BV60" s="570"/>
      <c r="BW60" s="571"/>
      <c r="BX60" s="557" t="s">
        <v>201</v>
      </c>
      <c r="BY60" s="558"/>
      <c r="BZ60" s="558"/>
      <c r="CA60" s="558"/>
      <c r="CB60" s="558"/>
      <c r="CC60" s="558"/>
      <c r="CD60" s="558"/>
      <c r="CE60" s="558"/>
      <c r="CF60" s="558"/>
      <c r="CG60" s="559"/>
      <c r="CH60" s="572">
        <f>CH61+CH66</f>
        <v>0</v>
      </c>
      <c r="CI60" s="573"/>
      <c r="CJ60" s="573"/>
      <c r="CK60" s="573"/>
      <c r="CL60" s="573"/>
      <c r="CM60" s="573"/>
      <c r="CN60" s="573"/>
      <c r="CO60" s="573"/>
      <c r="CP60" s="573"/>
      <c r="CQ60" s="573"/>
      <c r="CR60" s="573"/>
      <c r="CS60" s="573"/>
      <c r="CT60" s="573"/>
      <c r="CU60" s="573"/>
      <c r="CV60" s="573"/>
      <c r="CW60" s="573"/>
      <c r="CX60" s="573"/>
    </row>
    <row r="61" spans="1:102" s="42" customFormat="1" ht="11.25" x14ac:dyDescent="0.2">
      <c r="A61" s="565" t="s">
        <v>293</v>
      </c>
      <c r="B61" s="566"/>
      <c r="C61" s="566"/>
      <c r="D61" s="566"/>
      <c r="E61" s="566"/>
      <c r="F61" s="566"/>
      <c r="G61" s="566"/>
      <c r="H61" s="567"/>
      <c r="I61" s="102"/>
      <c r="J61" s="570" t="s">
        <v>294</v>
      </c>
      <c r="K61" s="570"/>
      <c r="L61" s="570"/>
      <c r="M61" s="570"/>
      <c r="N61" s="570"/>
      <c r="O61" s="570"/>
      <c r="P61" s="570"/>
      <c r="Q61" s="570"/>
      <c r="R61" s="570"/>
      <c r="S61" s="570"/>
      <c r="T61" s="570"/>
      <c r="U61" s="570"/>
      <c r="V61" s="570"/>
      <c r="W61" s="570"/>
      <c r="X61" s="570"/>
      <c r="Y61" s="570"/>
      <c r="Z61" s="570"/>
      <c r="AA61" s="570"/>
      <c r="AB61" s="570"/>
      <c r="AC61" s="570"/>
      <c r="AD61" s="570"/>
      <c r="AE61" s="570"/>
      <c r="AF61" s="570"/>
      <c r="AG61" s="570"/>
      <c r="AH61" s="570"/>
      <c r="AI61" s="570"/>
      <c r="AJ61" s="570"/>
      <c r="AK61" s="570"/>
      <c r="AL61" s="570"/>
      <c r="AM61" s="570"/>
      <c r="AN61" s="570"/>
      <c r="AO61" s="570"/>
      <c r="AP61" s="570"/>
      <c r="AQ61" s="570"/>
      <c r="AR61" s="570"/>
      <c r="AS61" s="570"/>
      <c r="AT61" s="570"/>
      <c r="AU61" s="570"/>
      <c r="AV61" s="570"/>
      <c r="AW61" s="570"/>
      <c r="AX61" s="570"/>
      <c r="AY61" s="570"/>
      <c r="AZ61" s="570"/>
      <c r="BA61" s="570"/>
      <c r="BB61" s="570"/>
      <c r="BC61" s="570"/>
      <c r="BD61" s="570"/>
      <c r="BE61" s="570"/>
      <c r="BF61" s="570"/>
      <c r="BG61" s="570"/>
      <c r="BH61" s="570"/>
      <c r="BI61" s="570"/>
      <c r="BJ61" s="570"/>
      <c r="BK61" s="570"/>
      <c r="BL61" s="570"/>
      <c r="BM61" s="570"/>
      <c r="BN61" s="570"/>
      <c r="BO61" s="570"/>
      <c r="BP61" s="570"/>
      <c r="BQ61" s="570"/>
      <c r="BR61" s="570"/>
      <c r="BS61" s="570"/>
      <c r="BT61" s="570"/>
      <c r="BU61" s="570"/>
      <c r="BV61" s="570"/>
      <c r="BW61" s="571"/>
      <c r="BX61" s="557" t="s">
        <v>201</v>
      </c>
      <c r="BY61" s="558"/>
      <c r="BZ61" s="558"/>
      <c r="CA61" s="558"/>
      <c r="CB61" s="558"/>
      <c r="CC61" s="558"/>
      <c r="CD61" s="558"/>
      <c r="CE61" s="558"/>
      <c r="CF61" s="558"/>
      <c r="CG61" s="559"/>
      <c r="CH61" s="572"/>
      <c r="CI61" s="573"/>
      <c r="CJ61" s="573"/>
      <c r="CK61" s="573"/>
      <c r="CL61" s="573"/>
      <c r="CM61" s="573"/>
      <c r="CN61" s="573"/>
      <c r="CO61" s="573"/>
      <c r="CP61" s="573"/>
      <c r="CQ61" s="573"/>
      <c r="CR61" s="573"/>
      <c r="CS61" s="573"/>
      <c r="CT61" s="573"/>
      <c r="CU61" s="573"/>
      <c r="CV61" s="573"/>
      <c r="CW61" s="573"/>
      <c r="CX61" s="573"/>
    </row>
    <row r="62" spans="1:102" s="42" customFormat="1" ht="11.25" x14ac:dyDescent="0.2">
      <c r="A62" s="557" t="s">
        <v>295</v>
      </c>
      <c r="B62" s="558"/>
      <c r="C62" s="558"/>
      <c r="D62" s="558"/>
      <c r="E62" s="558"/>
      <c r="F62" s="558"/>
      <c r="G62" s="558"/>
      <c r="H62" s="559"/>
      <c r="I62" s="99"/>
      <c r="J62" s="560" t="s">
        <v>296</v>
      </c>
      <c r="K62" s="560"/>
      <c r="L62" s="560"/>
      <c r="M62" s="560"/>
      <c r="N62" s="560"/>
      <c r="O62" s="560"/>
      <c r="P62" s="560"/>
      <c r="Q62" s="560"/>
      <c r="R62" s="560"/>
      <c r="S62" s="560"/>
      <c r="T62" s="560"/>
      <c r="U62" s="560"/>
      <c r="V62" s="560"/>
      <c r="W62" s="560"/>
      <c r="X62" s="560"/>
      <c r="Y62" s="560"/>
      <c r="Z62" s="560"/>
      <c r="AA62" s="560"/>
      <c r="AB62" s="560"/>
      <c r="AC62" s="560"/>
      <c r="AD62" s="560"/>
      <c r="AE62" s="560"/>
      <c r="AF62" s="560"/>
      <c r="AG62" s="560"/>
      <c r="AH62" s="560"/>
      <c r="AI62" s="560"/>
      <c r="AJ62" s="560"/>
      <c r="AK62" s="560"/>
      <c r="AL62" s="560"/>
      <c r="AM62" s="560"/>
      <c r="AN62" s="560"/>
      <c r="AO62" s="560"/>
      <c r="AP62" s="560"/>
      <c r="AQ62" s="560"/>
      <c r="AR62" s="560"/>
      <c r="AS62" s="560"/>
      <c r="AT62" s="560"/>
      <c r="AU62" s="560"/>
      <c r="AV62" s="560"/>
      <c r="AW62" s="560"/>
      <c r="AX62" s="560"/>
      <c r="AY62" s="560"/>
      <c r="AZ62" s="560"/>
      <c r="BA62" s="560"/>
      <c r="BB62" s="560"/>
      <c r="BC62" s="560"/>
      <c r="BD62" s="560"/>
      <c r="BE62" s="560"/>
      <c r="BF62" s="560"/>
      <c r="BG62" s="560"/>
      <c r="BH62" s="560"/>
      <c r="BI62" s="560"/>
      <c r="BJ62" s="560"/>
      <c r="BK62" s="560"/>
      <c r="BL62" s="560"/>
      <c r="BM62" s="560"/>
      <c r="BN62" s="560"/>
      <c r="BO62" s="560"/>
      <c r="BP62" s="560"/>
      <c r="BQ62" s="560"/>
      <c r="BR62" s="560"/>
      <c r="BS62" s="560"/>
      <c r="BT62" s="560"/>
      <c r="BU62" s="560"/>
      <c r="BV62" s="560"/>
      <c r="BW62" s="561"/>
      <c r="BX62" s="557" t="s">
        <v>201</v>
      </c>
      <c r="BY62" s="558"/>
      <c r="BZ62" s="558"/>
      <c r="CA62" s="558"/>
      <c r="CB62" s="558"/>
      <c r="CC62" s="558"/>
      <c r="CD62" s="558"/>
      <c r="CE62" s="558"/>
      <c r="CF62" s="558"/>
      <c r="CG62" s="559"/>
      <c r="CH62" s="568"/>
      <c r="CI62" s="569"/>
      <c r="CJ62" s="569"/>
      <c r="CK62" s="569"/>
      <c r="CL62" s="569"/>
      <c r="CM62" s="569"/>
      <c r="CN62" s="569"/>
      <c r="CO62" s="569"/>
      <c r="CP62" s="569"/>
      <c r="CQ62" s="569"/>
      <c r="CR62" s="569"/>
      <c r="CS62" s="569"/>
      <c r="CT62" s="569"/>
      <c r="CU62" s="569"/>
      <c r="CV62" s="569"/>
      <c r="CW62" s="569"/>
      <c r="CX62" s="569"/>
    </row>
    <row r="63" spans="1:102" s="42" customFormat="1" ht="11.25" x14ac:dyDescent="0.2">
      <c r="A63" s="557" t="s">
        <v>297</v>
      </c>
      <c r="B63" s="558"/>
      <c r="C63" s="558"/>
      <c r="D63" s="558"/>
      <c r="E63" s="558"/>
      <c r="F63" s="558"/>
      <c r="G63" s="558"/>
      <c r="H63" s="559"/>
      <c r="I63" s="99"/>
      <c r="J63" s="560" t="s">
        <v>298</v>
      </c>
      <c r="K63" s="560"/>
      <c r="L63" s="560"/>
      <c r="M63" s="560"/>
      <c r="N63" s="560"/>
      <c r="O63" s="560"/>
      <c r="P63" s="560"/>
      <c r="Q63" s="560"/>
      <c r="R63" s="560"/>
      <c r="S63" s="560"/>
      <c r="T63" s="560"/>
      <c r="U63" s="560"/>
      <c r="V63" s="560"/>
      <c r="W63" s="560"/>
      <c r="X63" s="560"/>
      <c r="Y63" s="560"/>
      <c r="Z63" s="560"/>
      <c r="AA63" s="560"/>
      <c r="AB63" s="560"/>
      <c r="AC63" s="560"/>
      <c r="AD63" s="560"/>
      <c r="AE63" s="560"/>
      <c r="AF63" s="560"/>
      <c r="AG63" s="560"/>
      <c r="AH63" s="560"/>
      <c r="AI63" s="560"/>
      <c r="AJ63" s="560"/>
      <c r="AK63" s="560"/>
      <c r="AL63" s="560"/>
      <c r="AM63" s="560"/>
      <c r="AN63" s="560"/>
      <c r="AO63" s="560"/>
      <c r="AP63" s="560"/>
      <c r="AQ63" s="560"/>
      <c r="AR63" s="560"/>
      <c r="AS63" s="560"/>
      <c r="AT63" s="560"/>
      <c r="AU63" s="560"/>
      <c r="AV63" s="560"/>
      <c r="AW63" s="560"/>
      <c r="AX63" s="560"/>
      <c r="AY63" s="560"/>
      <c r="AZ63" s="560"/>
      <c r="BA63" s="560"/>
      <c r="BB63" s="560"/>
      <c r="BC63" s="560"/>
      <c r="BD63" s="560"/>
      <c r="BE63" s="560"/>
      <c r="BF63" s="560"/>
      <c r="BG63" s="560"/>
      <c r="BH63" s="560"/>
      <c r="BI63" s="560"/>
      <c r="BJ63" s="560"/>
      <c r="BK63" s="560"/>
      <c r="BL63" s="560"/>
      <c r="BM63" s="560"/>
      <c r="BN63" s="560"/>
      <c r="BO63" s="560"/>
      <c r="BP63" s="560"/>
      <c r="BQ63" s="560"/>
      <c r="BR63" s="560"/>
      <c r="BS63" s="560"/>
      <c r="BT63" s="560"/>
      <c r="BU63" s="560"/>
      <c r="BV63" s="560"/>
      <c r="BW63" s="561"/>
      <c r="BX63" s="557" t="s">
        <v>201</v>
      </c>
      <c r="BY63" s="558"/>
      <c r="BZ63" s="558"/>
      <c r="CA63" s="558"/>
      <c r="CB63" s="558"/>
      <c r="CC63" s="558"/>
      <c r="CD63" s="558"/>
      <c r="CE63" s="558"/>
      <c r="CF63" s="558"/>
      <c r="CG63" s="559"/>
      <c r="CH63" s="568"/>
      <c r="CI63" s="569"/>
      <c r="CJ63" s="569"/>
      <c r="CK63" s="569"/>
      <c r="CL63" s="569"/>
      <c r="CM63" s="569"/>
      <c r="CN63" s="569"/>
      <c r="CO63" s="569"/>
      <c r="CP63" s="569"/>
      <c r="CQ63" s="569"/>
      <c r="CR63" s="569"/>
      <c r="CS63" s="569"/>
      <c r="CT63" s="569"/>
      <c r="CU63" s="569"/>
      <c r="CV63" s="569"/>
      <c r="CW63" s="569"/>
      <c r="CX63" s="569"/>
    </row>
    <row r="64" spans="1:102" s="42" customFormat="1" ht="11.25" x14ac:dyDescent="0.2">
      <c r="A64" s="557" t="s">
        <v>299</v>
      </c>
      <c r="B64" s="558"/>
      <c r="C64" s="558"/>
      <c r="D64" s="558"/>
      <c r="E64" s="558"/>
      <c r="F64" s="558"/>
      <c r="G64" s="558"/>
      <c r="H64" s="559"/>
      <c r="I64" s="99"/>
      <c r="J64" s="560" t="s">
        <v>300</v>
      </c>
      <c r="K64" s="560"/>
      <c r="L64" s="560"/>
      <c r="M64" s="560"/>
      <c r="N64" s="560"/>
      <c r="O64" s="560"/>
      <c r="P64" s="560"/>
      <c r="Q64" s="560"/>
      <c r="R64" s="560"/>
      <c r="S64" s="560"/>
      <c r="T64" s="560"/>
      <c r="U64" s="560"/>
      <c r="V64" s="560"/>
      <c r="W64" s="560"/>
      <c r="X64" s="560"/>
      <c r="Y64" s="560"/>
      <c r="Z64" s="560"/>
      <c r="AA64" s="560"/>
      <c r="AB64" s="560"/>
      <c r="AC64" s="560"/>
      <c r="AD64" s="560"/>
      <c r="AE64" s="560"/>
      <c r="AF64" s="560"/>
      <c r="AG64" s="560"/>
      <c r="AH64" s="560"/>
      <c r="AI64" s="560"/>
      <c r="AJ64" s="560"/>
      <c r="AK64" s="560"/>
      <c r="AL64" s="560"/>
      <c r="AM64" s="560"/>
      <c r="AN64" s="560"/>
      <c r="AO64" s="560"/>
      <c r="AP64" s="560"/>
      <c r="AQ64" s="560"/>
      <c r="AR64" s="560"/>
      <c r="AS64" s="560"/>
      <c r="AT64" s="560"/>
      <c r="AU64" s="560"/>
      <c r="AV64" s="560"/>
      <c r="AW64" s="560"/>
      <c r="AX64" s="560"/>
      <c r="AY64" s="560"/>
      <c r="AZ64" s="560"/>
      <c r="BA64" s="560"/>
      <c r="BB64" s="560"/>
      <c r="BC64" s="560"/>
      <c r="BD64" s="560"/>
      <c r="BE64" s="560"/>
      <c r="BF64" s="560"/>
      <c r="BG64" s="560"/>
      <c r="BH64" s="560"/>
      <c r="BI64" s="560"/>
      <c r="BJ64" s="560"/>
      <c r="BK64" s="560"/>
      <c r="BL64" s="560"/>
      <c r="BM64" s="560"/>
      <c r="BN64" s="560"/>
      <c r="BO64" s="560"/>
      <c r="BP64" s="560"/>
      <c r="BQ64" s="560"/>
      <c r="BR64" s="560"/>
      <c r="BS64" s="560"/>
      <c r="BT64" s="560"/>
      <c r="BU64" s="560"/>
      <c r="BV64" s="560"/>
      <c r="BW64" s="561"/>
      <c r="BX64" s="557" t="s">
        <v>201</v>
      </c>
      <c r="BY64" s="558"/>
      <c r="BZ64" s="558"/>
      <c r="CA64" s="558"/>
      <c r="CB64" s="558"/>
      <c r="CC64" s="558"/>
      <c r="CD64" s="558"/>
      <c r="CE64" s="558"/>
      <c r="CF64" s="558"/>
      <c r="CG64" s="559"/>
      <c r="CH64" s="568"/>
      <c r="CI64" s="569"/>
      <c r="CJ64" s="569"/>
      <c r="CK64" s="569"/>
      <c r="CL64" s="569"/>
      <c r="CM64" s="569"/>
      <c r="CN64" s="569"/>
      <c r="CO64" s="569"/>
      <c r="CP64" s="569"/>
      <c r="CQ64" s="569"/>
      <c r="CR64" s="569"/>
      <c r="CS64" s="569"/>
      <c r="CT64" s="569"/>
      <c r="CU64" s="569"/>
      <c r="CV64" s="569"/>
      <c r="CW64" s="569"/>
      <c r="CX64" s="569"/>
    </row>
    <row r="65" spans="1:102" s="42" customFormat="1" ht="22.5" customHeight="1" x14ac:dyDescent="0.2">
      <c r="A65" s="557" t="s">
        <v>301</v>
      </c>
      <c r="B65" s="558"/>
      <c r="C65" s="558"/>
      <c r="D65" s="558"/>
      <c r="E65" s="558"/>
      <c r="F65" s="558"/>
      <c r="G65" s="558"/>
      <c r="H65" s="559"/>
      <c r="I65" s="99"/>
      <c r="J65" s="560" t="s">
        <v>302</v>
      </c>
      <c r="K65" s="560"/>
      <c r="L65" s="560"/>
      <c r="M65" s="560"/>
      <c r="N65" s="560"/>
      <c r="O65" s="560"/>
      <c r="P65" s="560"/>
      <c r="Q65" s="560"/>
      <c r="R65" s="560"/>
      <c r="S65" s="560"/>
      <c r="T65" s="560"/>
      <c r="U65" s="560"/>
      <c r="V65" s="560"/>
      <c r="W65" s="560"/>
      <c r="X65" s="560"/>
      <c r="Y65" s="560"/>
      <c r="Z65" s="560"/>
      <c r="AA65" s="560"/>
      <c r="AB65" s="560"/>
      <c r="AC65" s="560"/>
      <c r="AD65" s="560"/>
      <c r="AE65" s="560"/>
      <c r="AF65" s="560"/>
      <c r="AG65" s="560"/>
      <c r="AH65" s="560"/>
      <c r="AI65" s="560"/>
      <c r="AJ65" s="560"/>
      <c r="AK65" s="560"/>
      <c r="AL65" s="560"/>
      <c r="AM65" s="560"/>
      <c r="AN65" s="560"/>
      <c r="AO65" s="560"/>
      <c r="AP65" s="560"/>
      <c r="AQ65" s="560"/>
      <c r="AR65" s="560"/>
      <c r="AS65" s="560"/>
      <c r="AT65" s="560"/>
      <c r="AU65" s="560"/>
      <c r="AV65" s="560"/>
      <c r="AW65" s="560"/>
      <c r="AX65" s="560"/>
      <c r="AY65" s="560"/>
      <c r="AZ65" s="560"/>
      <c r="BA65" s="560"/>
      <c r="BB65" s="560"/>
      <c r="BC65" s="560"/>
      <c r="BD65" s="560"/>
      <c r="BE65" s="560"/>
      <c r="BF65" s="560"/>
      <c r="BG65" s="560"/>
      <c r="BH65" s="560"/>
      <c r="BI65" s="560"/>
      <c r="BJ65" s="560"/>
      <c r="BK65" s="560"/>
      <c r="BL65" s="560"/>
      <c r="BM65" s="560"/>
      <c r="BN65" s="560"/>
      <c r="BO65" s="560"/>
      <c r="BP65" s="560"/>
      <c r="BQ65" s="560"/>
      <c r="BR65" s="560"/>
      <c r="BS65" s="560"/>
      <c r="BT65" s="560"/>
      <c r="BU65" s="560"/>
      <c r="BV65" s="560"/>
      <c r="BW65" s="561"/>
      <c r="BX65" s="557" t="s">
        <v>201</v>
      </c>
      <c r="BY65" s="558"/>
      <c r="BZ65" s="558"/>
      <c r="CA65" s="558"/>
      <c r="CB65" s="558"/>
      <c r="CC65" s="558"/>
      <c r="CD65" s="558"/>
      <c r="CE65" s="558"/>
      <c r="CF65" s="558"/>
      <c r="CG65" s="559"/>
      <c r="CH65" s="568"/>
      <c r="CI65" s="569"/>
      <c r="CJ65" s="569"/>
      <c r="CK65" s="569"/>
      <c r="CL65" s="569"/>
      <c r="CM65" s="569"/>
      <c r="CN65" s="569"/>
      <c r="CO65" s="569"/>
      <c r="CP65" s="569"/>
      <c r="CQ65" s="569"/>
      <c r="CR65" s="569"/>
      <c r="CS65" s="569"/>
      <c r="CT65" s="569"/>
      <c r="CU65" s="569"/>
      <c r="CV65" s="569"/>
      <c r="CW65" s="569"/>
      <c r="CX65" s="569"/>
    </row>
    <row r="66" spans="1:102" s="42" customFormat="1" ht="11.25" x14ac:dyDescent="0.2">
      <c r="A66" s="565" t="s">
        <v>303</v>
      </c>
      <c r="B66" s="566"/>
      <c r="C66" s="566"/>
      <c r="D66" s="566"/>
      <c r="E66" s="566"/>
      <c r="F66" s="566"/>
      <c r="G66" s="566"/>
      <c r="H66" s="567"/>
      <c r="I66" s="102"/>
      <c r="J66" s="570" t="s">
        <v>304</v>
      </c>
      <c r="K66" s="570"/>
      <c r="L66" s="570"/>
      <c r="M66" s="570"/>
      <c r="N66" s="570"/>
      <c r="O66" s="570"/>
      <c r="P66" s="570"/>
      <c r="Q66" s="570"/>
      <c r="R66" s="570"/>
      <c r="S66" s="570"/>
      <c r="T66" s="570"/>
      <c r="U66" s="570"/>
      <c r="V66" s="570"/>
      <c r="W66" s="570"/>
      <c r="X66" s="570"/>
      <c r="Y66" s="570"/>
      <c r="Z66" s="570"/>
      <c r="AA66" s="570"/>
      <c r="AB66" s="570"/>
      <c r="AC66" s="570"/>
      <c r="AD66" s="570"/>
      <c r="AE66" s="570"/>
      <c r="AF66" s="570"/>
      <c r="AG66" s="570"/>
      <c r="AH66" s="570"/>
      <c r="AI66" s="570"/>
      <c r="AJ66" s="570"/>
      <c r="AK66" s="570"/>
      <c r="AL66" s="570"/>
      <c r="AM66" s="570"/>
      <c r="AN66" s="570"/>
      <c r="AO66" s="570"/>
      <c r="AP66" s="570"/>
      <c r="AQ66" s="570"/>
      <c r="AR66" s="570"/>
      <c r="AS66" s="570"/>
      <c r="AT66" s="570"/>
      <c r="AU66" s="570"/>
      <c r="AV66" s="570"/>
      <c r="AW66" s="570"/>
      <c r="AX66" s="570"/>
      <c r="AY66" s="570"/>
      <c r="AZ66" s="570"/>
      <c r="BA66" s="570"/>
      <c r="BB66" s="570"/>
      <c r="BC66" s="570"/>
      <c r="BD66" s="570"/>
      <c r="BE66" s="570"/>
      <c r="BF66" s="570"/>
      <c r="BG66" s="570"/>
      <c r="BH66" s="570"/>
      <c r="BI66" s="570"/>
      <c r="BJ66" s="570"/>
      <c r="BK66" s="570"/>
      <c r="BL66" s="570"/>
      <c r="BM66" s="570"/>
      <c r="BN66" s="570"/>
      <c r="BO66" s="570"/>
      <c r="BP66" s="570"/>
      <c r="BQ66" s="570"/>
      <c r="BR66" s="570"/>
      <c r="BS66" s="570"/>
      <c r="BT66" s="570"/>
      <c r="BU66" s="570"/>
      <c r="BV66" s="570"/>
      <c r="BW66" s="571"/>
      <c r="BX66" s="557" t="s">
        <v>201</v>
      </c>
      <c r="BY66" s="558"/>
      <c r="BZ66" s="558"/>
      <c r="CA66" s="558"/>
      <c r="CB66" s="558"/>
      <c r="CC66" s="558"/>
      <c r="CD66" s="558"/>
      <c r="CE66" s="558"/>
      <c r="CF66" s="558"/>
      <c r="CG66" s="559"/>
      <c r="CH66" s="572"/>
      <c r="CI66" s="573"/>
      <c r="CJ66" s="573"/>
      <c r="CK66" s="573"/>
      <c r="CL66" s="573"/>
      <c r="CM66" s="573"/>
      <c r="CN66" s="573"/>
      <c r="CO66" s="573"/>
      <c r="CP66" s="573"/>
      <c r="CQ66" s="573"/>
      <c r="CR66" s="573"/>
      <c r="CS66" s="573"/>
      <c r="CT66" s="573"/>
      <c r="CU66" s="573"/>
      <c r="CV66" s="573"/>
      <c r="CW66" s="573"/>
      <c r="CX66" s="573"/>
    </row>
    <row r="67" spans="1:102" s="42" customFormat="1" ht="11.25" x14ac:dyDescent="0.2">
      <c r="A67" s="565">
        <v>5</v>
      </c>
      <c r="B67" s="566"/>
      <c r="C67" s="566"/>
      <c r="D67" s="566"/>
      <c r="E67" s="566"/>
      <c r="F67" s="566"/>
      <c r="G67" s="566"/>
      <c r="H67" s="567"/>
      <c r="I67" s="102"/>
      <c r="J67" s="570" t="s">
        <v>305</v>
      </c>
      <c r="K67" s="570"/>
      <c r="L67" s="570"/>
      <c r="M67" s="570"/>
      <c r="N67" s="570"/>
      <c r="O67" s="570"/>
      <c r="P67" s="570"/>
      <c r="Q67" s="570"/>
      <c r="R67" s="570"/>
      <c r="S67" s="570"/>
      <c r="T67" s="570"/>
      <c r="U67" s="570"/>
      <c r="V67" s="570"/>
      <c r="W67" s="570"/>
      <c r="X67" s="570"/>
      <c r="Y67" s="570"/>
      <c r="Z67" s="570"/>
      <c r="AA67" s="570"/>
      <c r="AB67" s="570"/>
      <c r="AC67" s="570"/>
      <c r="AD67" s="570"/>
      <c r="AE67" s="570"/>
      <c r="AF67" s="570"/>
      <c r="AG67" s="570"/>
      <c r="AH67" s="570"/>
      <c r="AI67" s="570"/>
      <c r="AJ67" s="570"/>
      <c r="AK67" s="570"/>
      <c r="AL67" s="570"/>
      <c r="AM67" s="570"/>
      <c r="AN67" s="570"/>
      <c r="AO67" s="570"/>
      <c r="AP67" s="570"/>
      <c r="AQ67" s="570"/>
      <c r="AR67" s="570"/>
      <c r="AS67" s="570"/>
      <c r="AT67" s="570"/>
      <c r="AU67" s="570"/>
      <c r="AV67" s="570"/>
      <c r="AW67" s="570"/>
      <c r="AX67" s="570"/>
      <c r="AY67" s="570"/>
      <c r="AZ67" s="570"/>
      <c r="BA67" s="570"/>
      <c r="BB67" s="570"/>
      <c r="BC67" s="570"/>
      <c r="BD67" s="570"/>
      <c r="BE67" s="570"/>
      <c r="BF67" s="570"/>
      <c r="BG67" s="570"/>
      <c r="BH67" s="570"/>
      <c r="BI67" s="570"/>
      <c r="BJ67" s="570"/>
      <c r="BK67" s="570"/>
      <c r="BL67" s="570"/>
      <c r="BM67" s="570"/>
      <c r="BN67" s="570"/>
      <c r="BO67" s="570"/>
      <c r="BP67" s="570"/>
      <c r="BQ67" s="570"/>
      <c r="BR67" s="570"/>
      <c r="BS67" s="570"/>
      <c r="BT67" s="570"/>
      <c r="BU67" s="570"/>
      <c r="BV67" s="570"/>
      <c r="BW67" s="571"/>
      <c r="BX67" s="557" t="s">
        <v>201</v>
      </c>
      <c r="BY67" s="558"/>
      <c r="BZ67" s="558"/>
      <c r="CA67" s="558"/>
      <c r="CB67" s="558"/>
      <c r="CC67" s="558"/>
      <c r="CD67" s="558"/>
      <c r="CE67" s="558"/>
      <c r="CF67" s="558"/>
      <c r="CG67" s="559"/>
      <c r="CH67" s="574">
        <f>CH12-CH53</f>
        <v>2966.6699999999996</v>
      </c>
      <c r="CI67" s="575"/>
      <c r="CJ67" s="575"/>
      <c r="CK67" s="575"/>
      <c r="CL67" s="575"/>
      <c r="CM67" s="575"/>
      <c r="CN67" s="575"/>
      <c r="CO67" s="575"/>
      <c r="CP67" s="575"/>
      <c r="CQ67" s="575"/>
      <c r="CR67" s="575"/>
      <c r="CS67" s="575"/>
      <c r="CT67" s="575"/>
      <c r="CU67" s="575"/>
      <c r="CV67" s="575"/>
      <c r="CW67" s="575"/>
      <c r="CX67" s="575"/>
    </row>
    <row r="68" spans="1:102" s="42" customFormat="1" ht="11.25" x14ac:dyDescent="0.2">
      <c r="A68" s="565" t="s">
        <v>306</v>
      </c>
      <c r="B68" s="566"/>
      <c r="C68" s="566"/>
      <c r="D68" s="566"/>
      <c r="E68" s="566"/>
      <c r="F68" s="566"/>
      <c r="G68" s="566"/>
      <c r="H68" s="566"/>
      <c r="I68" s="566"/>
      <c r="J68" s="566"/>
      <c r="K68" s="566"/>
      <c r="L68" s="566"/>
      <c r="M68" s="566"/>
      <c r="N68" s="566"/>
      <c r="O68" s="566"/>
      <c r="P68" s="566"/>
      <c r="Q68" s="566"/>
      <c r="R68" s="566"/>
      <c r="S68" s="566"/>
      <c r="T68" s="566"/>
      <c r="U68" s="566"/>
      <c r="V68" s="566"/>
      <c r="W68" s="566"/>
      <c r="X68" s="566"/>
      <c r="Y68" s="566"/>
      <c r="Z68" s="566"/>
      <c r="AA68" s="566"/>
      <c r="AB68" s="566"/>
      <c r="AC68" s="566"/>
      <c r="AD68" s="566"/>
      <c r="AE68" s="566"/>
      <c r="AF68" s="566"/>
      <c r="AG68" s="566"/>
      <c r="AH68" s="566"/>
      <c r="AI68" s="566"/>
      <c r="AJ68" s="566"/>
      <c r="AK68" s="566"/>
      <c r="AL68" s="566"/>
      <c r="AM68" s="566"/>
      <c r="AN68" s="566"/>
      <c r="AO68" s="566"/>
      <c r="AP68" s="566"/>
      <c r="AQ68" s="566"/>
      <c r="AR68" s="566"/>
      <c r="AS68" s="566"/>
      <c r="AT68" s="566"/>
      <c r="AU68" s="566"/>
      <c r="AV68" s="566"/>
      <c r="AW68" s="566"/>
      <c r="AX68" s="566"/>
      <c r="AY68" s="566"/>
      <c r="AZ68" s="566"/>
      <c r="BA68" s="566"/>
      <c r="BB68" s="566"/>
      <c r="BC68" s="566"/>
      <c r="BD68" s="566"/>
      <c r="BE68" s="566"/>
      <c r="BF68" s="566"/>
      <c r="BG68" s="566"/>
      <c r="BH68" s="566"/>
      <c r="BI68" s="566"/>
      <c r="BJ68" s="566"/>
      <c r="BK68" s="566"/>
      <c r="BL68" s="566"/>
      <c r="BM68" s="566"/>
      <c r="BN68" s="566"/>
      <c r="BO68" s="566"/>
      <c r="BP68" s="566"/>
      <c r="BQ68" s="566"/>
      <c r="BR68" s="566"/>
      <c r="BS68" s="566"/>
      <c r="BT68" s="566"/>
      <c r="BU68" s="566"/>
      <c r="BV68" s="566"/>
      <c r="BW68" s="566"/>
      <c r="BX68" s="566"/>
      <c r="BY68" s="566"/>
      <c r="BZ68" s="566"/>
      <c r="CA68" s="566"/>
      <c r="CB68" s="566"/>
      <c r="CC68" s="566"/>
      <c r="CD68" s="566"/>
      <c r="CE68" s="566"/>
      <c r="CF68" s="566"/>
      <c r="CG68" s="566"/>
      <c r="CH68" s="566"/>
      <c r="CI68" s="566"/>
      <c r="CJ68" s="566"/>
      <c r="CK68" s="566"/>
      <c r="CL68" s="566"/>
      <c r="CM68" s="566"/>
      <c r="CN68" s="566"/>
      <c r="CO68" s="566"/>
      <c r="CP68" s="566"/>
      <c r="CQ68" s="566"/>
      <c r="CR68" s="566"/>
      <c r="CS68" s="566"/>
      <c r="CT68" s="566"/>
      <c r="CU68" s="566"/>
      <c r="CV68" s="566"/>
      <c r="CW68" s="566"/>
      <c r="CX68" s="567"/>
    </row>
    <row r="69" spans="1:102" s="42" customFormat="1" ht="11.25" customHeight="1" x14ac:dyDescent="0.2">
      <c r="A69" s="557">
        <v>1</v>
      </c>
      <c r="B69" s="558"/>
      <c r="C69" s="558"/>
      <c r="D69" s="558"/>
      <c r="E69" s="558"/>
      <c r="F69" s="558"/>
      <c r="G69" s="558"/>
      <c r="H69" s="559"/>
      <c r="I69" s="99"/>
      <c r="J69" s="560" t="s">
        <v>307</v>
      </c>
      <c r="K69" s="560"/>
      <c r="L69" s="560"/>
      <c r="M69" s="560"/>
      <c r="N69" s="560"/>
      <c r="O69" s="560"/>
      <c r="P69" s="560"/>
      <c r="Q69" s="560"/>
      <c r="R69" s="560"/>
      <c r="S69" s="560"/>
      <c r="T69" s="560"/>
      <c r="U69" s="560"/>
      <c r="V69" s="560"/>
      <c r="W69" s="560"/>
      <c r="X69" s="560"/>
      <c r="Y69" s="560"/>
      <c r="Z69" s="560"/>
      <c r="AA69" s="560"/>
      <c r="AB69" s="560"/>
      <c r="AC69" s="560"/>
      <c r="AD69" s="560"/>
      <c r="AE69" s="560"/>
      <c r="AF69" s="560"/>
      <c r="AG69" s="560"/>
      <c r="AH69" s="560"/>
      <c r="AI69" s="560"/>
      <c r="AJ69" s="560"/>
      <c r="AK69" s="560"/>
      <c r="AL69" s="560"/>
      <c r="AM69" s="560"/>
      <c r="AN69" s="560"/>
      <c r="AO69" s="560"/>
      <c r="AP69" s="560"/>
      <c r="AQ69" s="560"/>
      <c r="AR69" s="560"/>
      <c r="AS69" s="560"/>
      <c r="AT69" s="560"/>
      <c r="AU69" s="560"/>
      <c r="AV69" s="560"/>
      <c r="AW69" s="560"/>
      <c r="AX69" s="560"/>
      <c r="AY69" s="560"/>
      <c r="AZ69" s="560"/>
      <c r="BA69" s="560"/>
      <c r="BB69" s="560"/>
      <c r="BC69" s="560"/>
      <c r="BD69" s="560"/>
      <c r="BE69" s="560"/>
      <c r="BF69" s="560"/>
      <c r="BG69" s="560"/>
      <c r="BH69" s="560"/>
      <c r="BI69" s="560"/>
      <c r="BJ69" s="560"/>
      <c r="BK69" s="560"/>
      <c r="BL69" s="560"/>
      <c r="BM69" s="560"/>
      <c r="BN69" s="560"/>
      <c r="BO69" s="560"/>
      <c r="BP69" s="560"/>
      <c r="BQ69" s="560"/>
      <c r="BR69" s="560"/>
      <c r="BS69" s="560"/>
      <c r="BT69" s="560"/>
      <c r="BU69" s="560"/>
      <c r="BV69" s="560"/>
      <c r="BW69" s="561"/>
      <c r="BX69" s="557" t="s">
        <v>308</v>
      </c>
      <c r="BY69" s="558"/>
      <c r="BZ69" s="558"/>
      <c r="CA69" s="558"/>
      <c r="CB69" s="558"/>
      <c r="CC69" s="558"/>
      <c r="CD69" s="558"/>
      <c r="CE69" s="558"/>
      <c r="CF69" s="558"/>
      <c r="CG69" s="559"/>
      <c r="CH69" s="557">
        <v>4</v>
      </c>
      <c r="CI69" s="558"/>
      <c r="CJ69" s="558"/>
      <c r="CK69" s="558"/>
      <c r="CL69" s="558"/>
      <c r="CM69" s="558"/>
      <c r="CN69" s="558"/>
      <c r="CO69" s="558"/>
      <c r="CP69" s="558"/>
      <c r="CQ69" s="558"/>
      <c r="CR69" s="558"/>
      <c r="CS69" s="558"/>
      <c r="CT69" s="558"/>
      <c r="CU69" s="558"/>
      <c r="CV69" s="558"/>
      <c r="CW69" s="558"/>
      <c r="CX69" s="559"/>
    </row>
    <row r="70" spans="1:102" s="42" customFormat="1" ht="11.25" x14ac:dyDescent="0.2">
      <c r="A70" s="557">
        <v>2</v>
      </c>
      <c r="B70" s="558"/>
      <c r="C70" s="558"/>
      <c r="D70" s="558"/>
      <c r="E70" s="558"/>
      <c r="F70" s="558"/>
      <c r="G70" s="558"/>
      <c r="H70" s="559"/>
      <c r="I70" s="99"/>
      <c r="J70" s="560" t="s">
        <v>309</v>
      </c>
      <c r="K70" s="560"/>
      <c r="L70" s="560"/>
      <c r="M70" s="560"/>
      <c r="N70" s="560"/>
      <c r="O70" s="560"/>
      <c r="P70" s="560"/>
      <c r="Q70" s="560"/>
      <c r="R70" s="560"/>
      <c r="S70" s="560"/>
      <c r="T70" s="560"/>
      <c r="U70" s="560"/>
      <c r="V70" s="560"/>
      <c r="W70" s="560"/>
      <c r="X70" s="560"/>
      <c r="Y70" s="560"/>
      <c r="Z70" s="560"/>
      <c r="AA70" s="560"/>
      <c r="AB70" s="560"/>
      <c r="AC70" s="560"/>
      <c r="AD70" s="560"/>
      <c r="AE70" s="560"/>
      <c r="AF70" s="560"/>
      <c r="AG70" s="560"/>
      <c r="AH70" s="560"/>
      <c r="AI70" s="560"/>
      <c r="AJ70" s="560"/>
      <c r="AK70" s="560"/>
      <c r="AL70" s="560"/>
      <c r="AM70" s="560"/>
      <c r="AN70" s="560"/>
      <c r="AO70" s="560"/>
      <c r="AP70" s="560"/>
      <c r="AQ70" s="560"/>
      <c r="AR70" s="560"/>
      <c r="AS70" s="560"/>
      <c r="AT70" s="560"/>
      <c r="AU70" s="560"/>
      <c r="AV70" s="560"/>
      <c r="AW70" s="560"/>
      <c r="AX70" s="560"/>
      <c r="AY70" s="560"/>
      <c r="AZ70" s="560"/>
      <c r="BA70" s="560"/>
      <c r="BB70" s="560"/>
      <c r="BC70" s="560"/>
      <c r="BD70" s="560"/>
      <c r="BE70" s="560"/>
      <c r="BF70" s="560"/>
      <c r="BG70" s="560"/>
      <c r="BH70" s="560"/>
      <c r="BI70" s="560"/>
      <c r="BJ70" s="560"/>
      <c r="BK70" s="560"/>
      <c r="BL70" s="560"/>
      <c r="BM70" s="560"/>
      <c r="BN70" s="560"/>
      <c r="BO70" s="560"/>
      <c r="BP70" s="560"/>
      <c r="BQ70" s="560"/>
      <c r="BR70" s="560"/>
      <c r="BS70" s="560"/>
      <c r="BT70" s="560"/>
      <c r="BU70" s="560"/>
      <c r="BV70" s="560"/>
      <c r="BW70" s="561"/>
      <c r="BX70" s="557" t="s">
        <v>310</v>
      </c>
      <c r="BY70" s="558"/>
      <c r="BZ70" s="558"/>
      <c r="CA70" s="558"/>
      <c r="CB70" s="558"/>
      <c r="CC70" s="558"/>
      <c r="CD70" s="558"/>
      <c r="CE70" s="558"/>
      <c r="CF70" s="558"/>
      <c r="CG70" s="559"/>
      <c r="CH70" s="557">
        <v>5.74</v>
      </c>
      <c r="CI70" s="558"/>
      <c r="CJ70" s="558"/>
      <c r="CK70" s="558"/>
      <c r="CL70" s="558"/>
      <c r="CM70" s="558"/>
      <c r="CN70" s="558"/>
      <c r="CO70" s="558"/>
      <c r="CP70" s="558"/>
      <c r="CQ70" s="558"/>
      <c r="CR70" s="558"/>
      <c r="CS70" s="558"/>
      <c r="CT70" s="558"/>
      <c r="CU70" s="558"/>
      <c r="CV70" s="558"/>
      <c r="CW70" s="558"/>
      <c r="CX70" s="559"/>
    </row>
    <row r="71" spans="1:102" s="42" customFormat="1" ht="11.25" x14ac:dyDescent="0.2">
      <c r="A71" s="557">
        <v>3</v>
      </c>
      <c r="B71" s="558"/>
      <c r="C71" s="558"/>
      <c r="D71" s="558"/>
      <c r="E71" s="558"/>
      <c r="F71" s="558"/>
      <c r="G71" s="558"/>
      <c r="H71" s="559"/>
      <c r="I71" s="99"/>
      <c r="J71" s="560" t="s">
        <v>311</v>
      </c>
      <c r="K71" s="560"/>
      <c r="L71" s="560"/>
      <c r="M71" s="560"/>
      <c r="N71" s="560"/>
      <c r="O71" s="560"/>
      <c r="P71" s="560"/>
      <c r="Q71" s="560"/>
      <c r="R71" s="560"/>
      <c r="S71" s="560"/>
      <c r="T71" s="560"/>
      <c r="U71" s="560"/>
      <c r="V71" s="560"/>
      <c r="W71" s="560"/>
      <c r="X71" s="560"/>
      <c r="Y71" s="560"/>
      <c r="Z71" s="560"/>
      <c r="AA71" s="560"/>
      <c r="AB71" s="560"/>
      <c r="AC71" s="560"/>
      <c r="AD71" s="560"/>
      <c r="AE71" s="560"/>
      <c r="AF71" s="560"/>
      <c r="AG71" s="560"/>
      <c r="AH71" s="560"/>
      <c r="AI71" s="560"/>
      <c r="AJ71" s="560"/>
      <c r="AK71" s="560"/>
      <c r="AL71" s="560"/>
      <c r="AM71" s="560"/>
      <c r="AN71" s="560"/>
      <c r="AO71" s="560"/>
      <c r="AP71" s="560"/>
      <c r="AQ71" s="560"/>
      <c r="AR71" s="560"/>
      <c r="AS71" s="560"/>
      <c r="AT71" s="560"/>
      <c r="AU71" s="560"/>
      <c r="AV71" s="560"/>
      <c r="AW71" s="560"/>
      <c r="AX71" s="560"/>
      <c r="AY71" s="560"/>
      <c r="AZ71" s="560"/>
      <c r="BA71" s="560"/>
      <c r="BB71" s="560"/>
      <c r="BC71" s="560"/>
      <c r="BD71" s="560"/>
      <c r="BE71" s="560"/>
      <c r="BF71" s="560"/>
      <c r="BG71" s="560"/>
      <c r="BH71" s="560"/>
      <c r="BI71" s="560"/>
      <c r="BJ71" s="560"/>
      <c r="BK71" s="560"/>
      <c r="BL71" s="560"/>
      <c r="BM71" s="560"/>
      <c r="BN71" s="560"/>
      <c r="BO71" s="560"/>
      <c r="BP71" s="560"/>
      <c r="BQ71" s="560"/>
      <c r="BR71" s="560"/>
      <c r="BS71" s="560"/>
      <c r="BT71" s="560"/>
      <c r="BU71" s="560"/>
      <c r="BV71" s="560"/>
      <c r="BW71" s="561"/>
      <c r="BX71" s="557" t="s">
        <v>312</v>
      </c>
      <c r="BY71" s="558"/>
      <c r="BZ71" s="558"/>
      <c r="CA71" s="558"/>
      <c r="CB71" s="558"/>
      <c r="CC71" s="558"/>
      <c r="CD71" s="558"/>
      <c r="CE71" s="558"/>
      <c r="CF71" s="558"/>
      <c r="CG71" s="559"/>
      <c r="CH71" s="562">
        <v>1</v>
      </c>
      <c r="CI71" s="563"/>
      <c r="CJ71" s="563"/>
      <c r="CK71" s="563"/>
      <c r="CL71" s="563"/>
      <c r="CM71" s="563"/>
      <c r="CN71" s="563"/>
      <c r="CO71" s="563"/>
      <c r="CP71" s="563"/>
      <c r="CQ71" s="563"/>
      <c r="CR71" s="563"/>
      <c r="CS71" s="563"/>
      <c r="CT71" s="563"/>
      <c r="CU71" s="563"/>
      <c r="CV71" s="563"/>
      <c r="CW71" s="563"/>
      <c r="CX71" s="564"/>
    </row>
    <row r="72" spans="1:102" s="42" customFormat="1" ht="11.25" x14ac:dyDescent="0.2">
      <c r="A72" s="557">
        <v>4</v>
      </c>
      <c r="B72" s="558"/>
      <c r="C72" s="558"/>
      <c r="D72" s="558"/>
      <c r="E72" s="558"/>
      <c r="F72" s="558"/>
      <c r="G72" s="558"/>
      <c r="H72" s="559"/>
      <c r="I72" s="99"/>
      <c r="J72" s="560" t="s">
        <v>313</v>
      </c>
      <c r="K72" s="560"/>
      <c r="L72" s="560"/>
      <c r="M72" s="560"/>
      <c r="N72" s="560"/>
      <c r="O72" s="560"/>
      <c r="P72" s="560"/>
      <c r="Q72" s="560"/>
      <c r="R72" s="560"/>
      <c r="S72" s="560"/>
      <c r="T72" s="560"/>
      <c r="U72" s="560"/>
      <c r="V72" s="560"/>
      <c r="W72" s="560"/>
      <c r="X72" s="560"/>
      <c r="Y72" s="560"/>
      <c r="Z72" s="560"/>
      <c r="AA72" s="560"/>
      <c r="AB72" s="560"/>
      <c r="AC72" s="560"/>
      <c r="AD72" s="560"/>
      <c r="AE72" s="560"/>
      <c r="AF72" s="560"/>
      <c r="AG72" s="560"/>
      <c r="AH72" s="560"/>
      <c r="AI72" s="560"/>
      <c r="AJ72" s="560"/>
      <c r="AK72" s="560"/>
      <c r="AL72" s="560"/>
      <c r="AM72" s="560"/>
      <c r="AN72" s="560"/>
      <c r="AO72" s="560"/>
      <c r="AP72" s="560"/>
      <c r="AQ72" s="560"/>
      <c r="AR72" s="560"/>
      <c r="AS72" s="560"/>
      <c r="AT72" s="560"/>
      <c r="AU72" s="560"/>
      <c r="AV72" s="560"/>
      <c r="AW72" s="560"/>
      <c r="AX72" s="560"/>
      <c r="AY72" s="560"/>
      <c r="AZ72" s="560"/>
      <c r="BA72" s="560"/>
      <c r="BB72" s="560"/>
      <c r="BC72" s="560"/>
      <c r="BD72" s="560"/>
      <c r="BE72" s="560"/>
      <c r="BF72" s="560"/>
      <c r="BG72" s="560"/>
      <c r="BH72" s="560"/>
      <c r="BI72" s="560"/>
      <c r="BJ72" s="560"/>
      <c r="BK72" s="560"/>
      <c r="BL72" s="560"/>
      <c r="BM72" s="560"/>
      <c r="BN72" s="560"/>
      <c r="BO72" s="560"/>
      <c r="BP72" s="560"/>
      <c r="BQ72" s="560"/>
      <c r="BR72" s="560"/>
      <c r="BS72" s="560"/>
      <c r="BT72" s="560"/>
      <c r="BU72" s="560"/>
      <c r="BV72" s="560"/>
      <c r="BW72" s="561"/>
      <c r="BX72" s="557" t="s">
        <v>314</v>
      </c>
      <c r="BY72" s="558"/>
      <c r="BZ72" s="558"/>
      <c r="CA72" s="558"/>
      <c r="CB72" s="558"/>
      <c r="CC72" s="558"/>
      <c r="CD72" s="558"/>
      <c r="CE72" s="558"/>
      <c r="CF72" s="558"/>
      <c r="CG72" s="559"/>
      <c r="CH72" s="562"/>
      <c r="CI72" s="563"/>
      <c r="CJ72" s="563"/>
      <c r="CK72" s="563"/>
      <c r="CL72" s="563"/>
      <c r="CM72" s="563"/>
      <c r="CN72" s="563"/>
      <c r="CO72" s="563"/>
      <c r="CP72" s="563"/>
      <c r="CQ72" s="563"/>
      <c r="CR72" s="563"/>
      <c r="CS72" s="563"/>
      <c r="CT72" s="563"/>
      <c r="CU72" s="563"/>
      <c r="CV72" s="563"/>
      <c r="CW72" s="563"/>
      <c r="CX72" s="564"/>
    </row>
  </sheetData>
  <mergeCells count="255">
    <mergeCell ref="CH10:CX10"/>
    <mergeCell ref="A4:CX4"/>
    <mergeCell ref="P5:BR5"/>
    <mergeCell ref="BS5:CD5"/>
    <mergeCell ref="CE5:CH5"/>
    <mergeCell ref="CI5:CN5"/>
    <mergeCell ref="P6:BR6"/>
    <mergeCell ref="A7:CX7"/>
    <mergeCell ref="AO8:CN8"/>
    <mergeCell ref="AO9:CN9"/>
    <mergeCell ref="A11:H11"/>
    <mergeCell ref="I11:BW11"/>
    <mergeCell ref="BX11:CG11"/>
    <mergeCell ref="CH11:CX11"/>
    <mergeCell ref="A12:H12"/>
    <mergeCell ref="J12:BW12"/>
    <mergeCell ref="BX12:CG12"/>
    <mergeCell ref="CH12:CX12"/>
    <mergeCell ref="A13:H13"/>
    <mergeCell ref="J13:BW13"/>
    <mergeCell ref="BX13:CG13"/>
    <mergeCell ref="CH13:CX13"/>
    <mergeCell ref="A14:H14"/>
    <mergeCell ref="J14:BW14"/>
    <mergeCell ref="BX14:CG14"/>
    <mergeCell ref="CH14:CX14"/>
    <mergeCell ref="A15:H15"/>
    <mergeCell ref="J15:BW15"/>
    <mergeCell ref="BX15:CG15"/>
    <mergeCell ref="CH15:CX15"/>
    <mergeCell ref="A16:H16"/>
    <mergeCell ref="J16:BW16"/>
    <mergeCell ref="BX16:CG16"/>
    <mergeCell ref="CH16:CX16"/>
    <mergeCell ref="A17:H17"/>
    <mergeCell ref="J17:BW17"/>
    <mergeCell ref="BX17:CG17"/>
    <mergeCell ref="CH17:CX17"/>
    <mergeCell ref="A18:H18"/>
    <mergeCell ref="J18:BW18"/>
    <mergeCell ref="BX18:CG18"/>
    <mergeCell ref="CH18:CX18"/>
    <mergeCell ref="A19:H19"/>
    <mergeCell ref="J19:BW19"/>
    <mergeCell ref="BX19:CG19"/>
    <mergeCell ref="CH19:CX19"/>
    <mergeCell ref="A20:H20"/>
    <mergeCell ref="J20:BW20"/>
    <mergeCell ref="BX20:CG20"/>
    <mergeCell ref="CH20:CX20"/>
    <mergeCell ref="A21:H21"/>
    <mergeCell ref="J21:BW21"/>
    <mergeCell ref="BX21:CG21"/>
    <mergeCell ref="CH21:CX21"/>
    <mergeCell ref="A22:H22"/>
    <mergeCell ref="J22:BW22"/>
    <mergeCell ref="BX22:CG22"/>
    <mergeCell ref="CH22:CX22"/>
    <mergeCell ref="A23:H23"/>
    <mergeCell ref="J23:BW23"/>
    <mergeCell ref="BX23:CG23"/>
    <mergeCell ref="CH23:CX23"/>
    <mergeCell ref="A24:H24"/>
    <mergeCell ref="J24:BW24"/>
    <mergeCell ref="BX24:CG24"/>
    <mergeCell ref="CH24:CX24"/>
    <mergeCell ref="A25:H25"/>
    <mergeCell ref="J25:BW25"/>
    <mergeCell ref="BX25:CG25"/>
    <mergeCell ref="CH25:CX25"/>
    <mergeCell ref="A26:H26"/>
    <mergeCell ref="J26:BW26"/>
    <mergeCell ref="BX26:CG26"/>
    <mergeCell ref="CH26:CX26"/>
    <mergeCell ref="A27:H27"/>
    <mergeCell ref="J27:BW27"/>
    <mergeCell ref="BX27:CG27"/>
    <mergeCell ref="CH27:CX27"/>
    <mergeCell ref="A28:H28"/>
    <mergeCell ref="J28:BW28"/>
    <mergeCell ref="BX28:CG28"/>
    <mergeCell ref="CH28:CX28"/>
    <mergeCell ref="A29:H29"/>
    <mergeCell ref="J29:BW29"/>
    <mergeCell ref="BX29:CG29"/>
    <mergeCell ref="CH29:CX29"/>
    <mergeCell ref="A30:H30"/>
    <mergeCell ref="J30:BW30"/>
    <mergeCell ref="BX30:CG30"/>
    <mergeCell ref="CH30:CX30"/>
    <mergeCell ref="A31:H31"/>
    <mergeCell ref="J31:BW31"/>
    <mergeCell ref="BX31:CG31"/>
    <mergeCell ref="CH31:CX31"/>
    <mergeCell ref="A32:H32"/>
    <mergeCell ref="J32:BW32"/>
    <mergeCell ref="BX32:CG32"/>
    <mergeCell ref="CH32:CX32"/>
    <mergeCell ref="A33:H33"/>
    <mergeCell ref="J33:BW33"/>
    <mergeCell ref="BX33:CG33"/>
    <mergeCell ref="CH33:CX33"/>
    <mergeCell ref="A34:H34"/>
    <mergeCell ref="J34:BW34"/>
    <mergeCell ref="BX34:CG34"/>
    <mergeCell ref="CH34:CX34"/>
    <mergeCell ref="A35:H35"/>
    <mergeCell ref="J35:BW35"/>
    <mergeCell ref="BX35:CG35"/>
    <mergeCell ref="CH35:CX35"/>
    <mergeCell ref="A36:H36"/>
    <mergeCell ref="J36:BW36"/>
    <mergeCell ref="BX36:CG36"/>
    <mergeCell ref="CH36:CX36"/>
    <mergeCell ref="A37:H37"/>
    <mergeCell ref="J37:BW37"/>
    <mergeCell ref="BX37:CG37"/>
    <mergeCell ref="CH37:CX37"/>
    <mergeCell ref="A38:H38"/>
    <mergeCell ref="J38:BW38"/>
    <mergeCell ref="BX38:CG38"/>
    <mergeCell ref="CH38:CX38"/>
    <mergeCell ref="A39:H39"/>
    <mergeCell ref="J39:BW39"/>
    <mergeCell ref="BX39:CG39"/>
    <mergeCell ref="CH39:CX39"/>
    <mergeCell ref="A40:H40"/>
    <mergeCell ref="J40:BW40"/>
    <mergeCell ref="BX40:CG40"/>
    <mergeCell ref="CH40:CX40"/>
    <mergeCell ref="A41:H41"/>
    <mergeCell ref="J41:BW41"/>
    <mergeCell ref="BX41:CG41"/>
    <mergeCell ref="CH41:CX41"/>
    <mergeCell ref="A42:H42"/>
    <mergeCell ref="J42:BW42"/>
    <mergeCell ref="BX42:CG42"/>
    <mergeCell ref="CH42:CX42"/>
    <mergeCell ref="A43:H43"/>
    <mergeCell ref="J43:BW43"/>
    <mergeCell ref="BX43:CG43"/>
    <mergeCell ref="CH43:CX43"/>
    <mergeCell ref="A44:H44"/>
    <mergeCell ref="J44:BW44"/>
    <mergeCell ref="BX44:CG44"/>
    <mergeCell ref="CH44:CX44"/>
    <mergeCell ref="A45:H45"/>
    <mergeCell ref="J45:BW45"/>
    <mergeCell ref="BX45:CG45"/>
    <mergeCell ref="CH45:CX45"/>
    <mergeCell ref="A46:H46"/>
    <mergeCell ref="J46:BW46"/>
    <mergeCell ref="BX46:CG46"/>
    <mergeCell ref="CH46:CX46"/>
    <mergeCell ref="A47:H47"/>
    <mergeCell ref="J47:BW47"/>
    <mergeCell ref="BX47:CG47"/>
    <mergeCell ref="CH47:CX47"/>
    <mergeCell ref="A48:H48"/>
    <mergeCell ref="J48:BW48"/>
    <mergeCell ref="BX48:CG48"/>
    <mergeCell ref="CH48:CX48"/>
    <mergeCell ref="A49:H49"/>
    <mergeCell ref="J49:BW49"/>
    <mergeCell ref="BX49:CG49"/>
    <mergeCell ref="CH49:CX49"/>
    <mergeCell ref="A50:H50"/>
    <mergeCell ref="J50:BW50"/>
    <mergeCell ref="BX50:CG50"/>
    <mergeCell ref="CH50:CX50"/>
    <mergeCell ref="A51:H51"/>
    <mergeCell ref="J51:BW51"/>
    <mergeCell ref="BX51:CG51"/>
    <mergeCell ref="CH51:CX51"/>
    <mergeCell ref="A52:H52"/>
    <mergeCell ref="J52:BW52"/>
    <mergeCell ref="BX52:CG52"/>
    <mergeCell ref="CH52:CX52"/>
    <mergeCell ref="A53:H53"/>
    <mergeCell ref="J53:BW53"/>
    <mergeCell ref="BX53:CG53"/>
    <mergeCell ref="CH53:CX53"/>
    <mergeCell ref="A54:H54"/>
    <mergeCell ref="J54:BW54"/>
    <mergeCell ref="BX54:CG54"/>
    <mergeCell ref="CH54:CX54"/>
    <mergeCell ref="A55:H55"/>
    <mergeCell ref="J55:BW55"/>
    <mergeCell ref="BX55:CG55"/>
    <mergeCell ref="CH55:CX55"/>
    <mergeCell ref="A56:H56"/>
    <mergeCell ref="J56:BW56"/>
    <mergeCell ref="BX56:CG56"/>
    <mergeCell ref="CH56:CX56"/>
    <mergeCell ref="A57:H57"/>
    <mergeCell ref="J57:BW57"/>
    <mergeCell ref="BX57:CG57"/>
    <mergeCell ref="CH57:CX57"/>
    <mergeCell ref="A58:H58"/>
    <mergeCell ref="J58:BW58"/>
    <mergeCell ref="BX58:CG58"/>
    <mergeCell ref="CH58:CX58"/>
    <mergeCell ref="A59:H59"/>
    <mergeCell ref="J59:BW59"/>
    <mergeCell ref="BX59:CG59"/>
    <mergeCell ref="CH59:CX59"/>
    <mergeCell ref="A60:H60"/>
    <mergeCell ref="J60:BW60"/>
    <mergeCell ref="BX60:CG60"/>
    <mergeCell ref="CH60:CX60"/>
    <mergeCell ref="A61:H61"/>
    <mergeCell ref="J61:BW61"/>
    <mergeCell ref="BX61:CG61"/>
    <mergeCell ref="CH61:CX61"/>
    <mergeCell ref="A62:H62"/>
    <mergeCell ref="J62:BW62"/>
    <mergeCell ref="BX62:CG62"/>
    <mergeCell ref="CH62:CX62"/>
    <mergeCell ref="A63:H63"/>
    <mergeCell ref="J63:BW63"/>
    <mergeCell ref="BX63:CG63"/>
    <mergeCell ref="CH63:CX63"/>
    <mergeCell ref="A64:H64"/>
    <mergeCell ref="J64:BW64"/>
    <mergeCell ref="BX64:CG64"/>
    <mergeCell ref="CH64:CX64"/>
    <mergeCell ref="A65:H65"/>
    <mergeCell ref="J65:BW65"/>
    <mergeCell ref="BX65:CG65"/>
    <mergeCell ref="CH65:CX65"/>
    <mergeCell ref="A66:H66"/>
    <mergeCell ref="J66:BW66"/>
    <mergeCell ref="BX66:CG66"/>
    <mergeCell ref="CH66:CX66"/>
    <mergeCell ref="A67:H67"/>
    <mergeCell ref="J67:BW67"/>
    <mergeCell ref="BX67:CG67"/>
    <mergeCell ref="CH67:CX67"/>
    <mergeCell ref="A71:H71"/>
    <mergeCell ref="J71:BW71"/>
    <mergeCell ref="BX71:CG71"/>
    <mergeCell ref="CH71:CX71"/>
    <mergeCell ref="A72:H72"/>
    <mergeCell ref="J72:BW72"/>
    <mergeCell ref="BX72:CG72"/>
    <mergeCell ref="CH72:CX72"/>
    <mergeCell ref="A68:CX68"/>
    <mergeCell ref="A69:H69"/>
    <mergeCell ref="J69:BW69"/>
    <mergeCell ref="BX69:CG69"/>
    <mergeCell ref="CH69:CX69"/>
    <mergeCell ref="A70:H70"/>
    <mergeCell ref="J70:BW70"/>
    <mergeCell ref="BX70:CG70"/>
    <mergeCell ref="CH70:CX70"/>
  </mergeCells>
  <pageMargins left="0.78740157480314965" right="0.51181102362204722" top="0.59055118110236227" bottom="0.39370078740157483" header="0.19685039370078741" footer="0.19685039370078741"/>
  <pageSetup paperSize="9" scale="101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A72"/>
  <sheetViews>
    <sheetView view="pageBreakPreview" zoomScale="106" zoomScaleNormal="110" zoomScaleSheetLayoutView="106" workbookViewId="0">
      <selection activeCell="DY14" sqref="DY14"/>
    </sheetView>
  </sheetViews>
  <sheetFormatPr defaultColWidth="0.85546875" defaultRowHeight="12.75" x14ac:dyDescent="0.2"/>
  <cols>
    <col min="1" max="104" width="0.85546875" style="2"/>
    <col min="105" max="105" width="4.42578125" style="2" bestFit="1" customWidth="1"/>
    <col min="106" max="16384" width="0.85546875" style="2"/>
  </cols>
  <sheetData>
    <row r="1" spans="1:105" x14ac:dyDescent="0.2">
      <c r="CX1" s="49" t="s">
        <v>316</v>
      </c>
    </row>
    <row r="2" spans="1:105" s="5" customFormat="1" ht="15" x14ac:dyDescent="0.25">
      <c r="CX2" s="48" t="s">
        <v>110</v>
      </c>
    </row>
    <row r="3" spans="1:105" s="5" customFormat="1" ht="15" x14ac:dyDescent="0.25">
      <c r="CX3" s="12" t="s">
        <v>182</v>
      </c>
    </row>
    <row r="4" spans="1:105" s="92" customFormat="1" ht="15.75" x14ac:dyDescent="0.25">
      <c r="A4" s="580" t="s">
        <v>194</v>
      </c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580"/>
      <c r="R4" s="580"/>
      <c r="S4" s="580"/>
      <c r="T4" s="580"/>
      <c r="U4" s="580"/>
      <c r="V4" s="580"/>
      <c r="W4" s="580"/>
      <c r="X4" s="580"/>
      <c r="Y4" s="580"/>
      <c r="Z4" s="580"/>
      <c r="AA4" s="580"/>
      <c r="AB4" s="580"/>
      <c r="AC4" s="580"/>
      <c r="AD4" s="580"/>
      <c r="AE4" s="580"/>
      <c r="AF4" s="580"/>
      <c r="AG4" s="580"/>
      <c r="AH4" s="580"/>
      <c r="AI4" s="580"/>
      <c r="AJ4" s="580"/>
      <c r="AK4" s="580"/>
      <c r="AL4" s="580"/>
      <c r="AM4" s="580"/>
      <c r="AN4" s="580"/>
      <c r="AO4" s="580"/>
      <c r="AP4" s="580"/>
      <c r="AQ4" s="580"/>
      <c r="AR4" s="580"/>
      <c r="AS4" s="580"/>
      <c r="AT4" s="580"/>
      <c r="AU4" s="580"/>
      <c r="AV4" s="580"/>
      <c r="AW4" s="580"/>
      <c r="AX4" s="580"/>
      <c r="AY4" s="580"/>
      <c r="AZ4" s="580"/>
      <c r="BA4" s="580"/>
      <c r="BB4" s="580"/>
      <c r="BC4" s="580"/>
      <c r="BD4" s="580"/>
      <c r="BE4" s="580"/>
      <c r="BF4" s="580"/>
      <c r="BG4" s="580"/>
      <c r="BH4" s="580"/>
      <c r="BI4" s="580"/>
      <c r="BJ4" s="580"/>
      <c r="BK4" s="580"/>
      <c r="BL4" s="580"/>
      <c r="BM4" s="580"/>
      <c r="BN4" s="580"/>
      <c r="BO4" s="580"/>
      <c r="BP4" s="580"/>
      <c r="BQ4" s="580"/>
      <c r="BR4" s="580"/>
      <c r="BS4" s="580"/>
      <c r="BT4" s="580"/>
      <c r="BU4" s="580"/>
      <c r="BV4" s="580"/>
      <c r="BW4" s="580"/>
      <c r="BX4" s="580"/>
      <c r="BY4" s="580"/>
      <c r="BZ4" s="580"/>
      <c r="CA4" s="580"/>
      <c r="CB4" s="580"/>
      <c r="CC4" s="580"/>
      <c r="CD4" s="580"/>
      <c r="CE4" s="580"/>
      <c r="CF4" s="580"/>
      <c r="CG4" s="580"/>
      <c r="CH4" s="580"/>
      <c r="CI4" s="580"/>
      <c r="CJ4" s="580"/>
      <c r="CK4" s="580"/>
      <c r="CL4" s="580"/>
      <c r="CM4" s="580"/>
      <c r="CN4" s="580"/>
      <c r="CO4" s="580"/>
      <c r="CP4" s="580"/>
      <c r="CQ4" s="580"/>
      <c r="CR4" s="580"/>
      <c r="CS4" s="580"/>
      <c r="CT4" s="580"/>
      <c r="CU4" s="580"/>
      <c r="CV4" s="580"/>
      <c r="CW4" s="580"/>
      <c r="CX4" s="580"/>
    </row>
    <row r="5" spans="1:105" s="92" customFormat="1" ht="15.75" x14ac:dyDescent="0.25">
      <c r="A5" s="177"/>
      <c r="B5" s="177"/>
      <c r="C5" s="177"/>
      <c r="D5" s="177"/>
      <c r="E5" s="177"/>
      <c r="F5" s="177"/>
      <c r="G5" s="177"/>
      <c r="H5" s="177"/>
      <c r="I5" s="177"/>
      <c r="J5" s="177"/>
      <c r="K5" s="177"/>
      <c r="P5" s="581" t="s">
        <v>16</v>
      </c>
      <c r="Q5" s="581"/>
      <c r="R5" s="581"/>
      <c r="S5" s="581"/>
      <c r="T5" s="581"/>
      <c r="U5" s="581"/>
      <c r="V5" s="581"/>
      <c r="W5" s="581"/>
      <c r="X5" s="581"/>
      <c r="Y5" s="581"/>
      <c r="Z5" s="581"/>
      <c r="AA5" s="581"/>
      <c r="AB5" s="581"/>
      <c r="AC5" s="581"/>
      <c r="AD5" s="581"/>
      <c r="AE5" s="581"/>
      <c r="AF5" s="581"/>
      <c r="AG5" s="581"/>
      <c r="AH5" s="581"/>
      <c r="AI5" s="581"/>
      <c r="AJ5" s="581"/>
      <c r="AK5" s="581"/>
      <c r="AL5" s="581"/>
      <c r="AM5" s="581"/>
      <c r="AN5" s="581"/>
      <c r="AO5" s="581"/>
      <c r="AP5" s="581"/>
      <c r="AQ5" s="581"/>
      <c r="AR5" s="581"/>
      <c r="AS5" s="581"/>
      <c r="AT5" s="581"/>
      <c r="AU5" s="581"/>
      <c r="AV5" s="581"/>
      <c r="AW5" s="581"/>
      <c r="AX5" s="581"/>
      <c r="AY5" s="581"/>
      <c r="AZ5" s="581"/>
      <c r="BA5" s="581"/>
      <c r="BB5" s="581"/>
      <c r="BC5" s="581"/>
      <c r="BD5" s="581"/>
      <c r="BE5" s="581"/>
      <c r="BF5" s="581"/>
      <c r="BG5" s="581"/>
      <c r="BH5" s="581"/>
      <c r="BI5" s="581"/>
      <c r="BJ5" s="581"/>
      <c r="BK5" s="581"/>
      <c r="BL5" s="581"/>
      <c r="BM5" s="581"/>
      <c r="BN5" s="581"/>
      <c r="BO5" s="581"/>
      <c r="BP5" s="581"/>
      <c r="BQ5" s="581"/>
      <c r="BR5" s="581"/>
      <c r="BS5" s="582" t="s">
        <v>381</v>
      </c>
      <c r="BT5" s="582"/>
      <c r="BU5" s="582"/>
      <c r="BV5" s="582"/>
      <c r="BW5" s="582"/>
      <c r="BX5" s="582"/>
      <c r="BY5" s="582"/>
      <c r="BZ5" s="582"/>
      <c r="CA5" s="582"/>
      <c r="CB5" s="582"/>
      <c r="CC5" s="582"/>
      <c r="CD5" s="582"/>
      <c r="CE5" s="583" t="s">
        <v>506</v>
      </c>
      <c r="CF5" s="583"/>
      <c r="CG5" s="583"/>
      <c r="CH5" s="583"/>
      <c r="CI5" s="590" t="s">
        <v>137</v>
      </c>
      <c r="CJ5" s="590"/>
      <c r="CK5" s="590"/>
      <c r="CL5" s="590"/>
      <c r="CM5" s="590"/>
      <c r="CN5" s="590"/>
      <c r="CO5" s="177"/>
      <c r="CP5" s="177"/>
      <c r="CQ5" s="177"/>
      <c r="CR5" s="177"/>
      <c r="CS5" s="177"/>
      <c r="CT5" s="177"/>
      <c r="CU5" s="177"/>
      <c r="CV5" s="177"/>
      <c r="CW5" s="177"/>
      <c r="CX5" s="177"/>
    </row>
    <row r="6" spans="1:105" s="42" customFormat="1" ht="11.25" x14ac:dyDescent="0.2">
      <c r="P6" s="585" t="s">
        <v>13</v>
      </c>
      <c r="Q6" s="585"/>
      <c r="R6" s="585"/>
      <c r="S6" s="585"/>
      <c r="T6" s="585"/>
      <c r="U6" s="585"/>
      <c r="V6" s="585"/>
      <c r="W6" s="585"/>
      <c r="X6" s="585"/>
      <c r="Y6" s="585"/>
      <c r="Z6" s="585"/>
      <c r="AA6" s="585"/>
      <c r="AB6" s="585"/>
      <c r="AC6" s="585"/>
      <c r="AD6" s="585"/>
      <c r="AE6" s="585"/>
      <c r="AF6" s="585"/>
      <c r="AG6" s="585"/>
      <c r="AH6" s="585"/>
      <c r="AI6" s="585"/>
      <c r="AJ6" s="585"/>
      <c r="AK6" s="585"/>
      <c r="AL6" s="585"/>
      <c r="AM6" s="585"/>
      <c r="AN6" s="585"/>
      <c r="AO6" s="585"/>
      <c r="AP6" s="585"/>
      <c r="AQ6" s="585"/>
      <c r="AR6" s="585"/>
      <c r="AS6" s="585"/>
      <c r="AT6" s="585"/>
      <c r="AU6" s="585"/>
      <c r="AV6" s="585"/>
      <c r="AW6" s="585"/>
      <c r="AX6" s="585"/>
      <c r="AY6" s="585"/>
      <c r="AZ6" s="585"/>
      <c r="BA6" s="585"/>
      <c r="BB6" s="585"/>
      <c r="BC6" s="585"/>
      <c r="BD6" s="585"/>
      <c r="BE6" s="585"/>
      <c r="BF6" s="585"/>
      <c r="BG6" s="585"/>
      <c r="BH6" s="585"/>
      <c r="BI6" s="585"/>
      <c r="BJ6" s="585"/>
      <c r="BK6" s="585"/>
      <c r="BL6" s="585"/>
      <c r="BM6" s="585"/>
      <c r="BN6" s="585"/>
      <c r="BO6" s="585"/>
      <c r="BP6" s="585"/>
      <c r="BQ6" s="585"/>
      <c r="BR6" s="585"/>
      <c r="CU6" s="179"/>
      <c r="CV6" s="93"/>
      <c r="CW6" s="93"/>
    </row>
    <row r="7" spans="1:105" s="92" customFormat="1" ht="15.75" x14ac:dyDescent="0.25">
      <c r="A7" s="580" t="s">
        <v>195</v>
      </c>
      <c r="B7" s="580"/>
      <c r="C7" s="580"/>
      <c r="D7" s="580"/>
      <c r="E7" s="580"/>
      <c r="F7" s="580"/>
      <c r="G7" s="580"/>
      <c r="H7" s="580"/>
      <c r="I7" s="580"/>
      <c r="J7" s="580"/>
      <c r="K7" s="580"/>
      <c r="L7" s="580"/>
      <c r="M7" s="580"/>
      <c r="N7" s="580"/>
      <c r="O7" s="580"/>
      <c r="P7" s="580"/>
      <c r="Q7" s="580"/>
      <c r="R7" s="580"/>
      <c r="S7" s="580"/>
      <c r="T7" s="580"/>
      <c r="U7" s="580"/>
      <c r="V7" s="580"/>
      <c r="W7" s="580"/>
      <c r="X7" s="580"/>
      <c r="Y7" s="580"/>
      <c r="Z7" s="580"/>
      <c r="AA7" s="580"/>
      <c r="AB7" s="580"/>
      <c r="AC7" s="580"/>
      <c r="AD7" s="580"/>
      <c r="AE7" s="580"/>
      <c r="AF7" s="580"/>
      <c r="AG7" s="580"/>
      <c r="AH7" s="580"/>
      <c r="AI7" s="580"/>
      <c r="AJ7" s="580"/>
      <c r="AK7" s="580"/>
      <c r="AL7" s="580"/>
      <c r="AM7" s="580"/>
      <c r="AN7" s="580"/>
      <c r="AO7" s="580"/>
      <c r="AP7" s="580"/>
      <c r="AQ7" s="580"/>
      <c r="AR7" s="580"/>
      <c r="AS7" s="580"/>
      <c r="AT7" s="580"/>
      <c r="AU7" s="580"/>
      <c r="AV7" s="580"/>
      <c r="AW7" s="580"/>
      <c r="AX7" s="580"/>
      <c r="AY7" s="580"/>
      <c r="AZ7" s="580"/>
      <c r="BA7" s="580"/>
      <c r="BB7" s="580"/>
      <c r="BC7" s="580"/>
      <c r="BD7" s="580"/>
      <c r="BE7" s="580"/>
      <c r="BF7" s="580"/>
      <c r="BG7" s="580"/>
      <c r="BH7" s="580"/>
      <c r="BI7" s="580"/>
      <c r="BJ7" s="580"/>
      <c r="BK7" s="580"/>
      <c r="BL7" s="580"/>
      <c r="BM7" s="580"/>
      <c r="BN7" s="580"/>
      <c r="BO7" s="580"/>
      <c r="BP7" s="580"/>
      <c r="BQ7" s="580"/>
      <c r="BR7" s="580"/>
      <c r="BS7" s="580"/>
      <c r="BT7" s="580"/>
      <c r="BU7" s="580"/>
      <c r="BV7" s="580"/>
      <c r="BW7" s="580"/>
      <c r="BX7" s="580"/>
      <c r="BY7" s="580"/>
      <c r="BZ7" s="580"/>
      <c r="CA7" s="580"/>
      <c r="CB7" s="580"/>
      <c r="CC7" s="580"/>
      <c r="CD7" s="580"/>
      <c r="CE7" s="580"/>
      <c r="CF7" s="580"/>
      <c r="CG7" s="580"/>
      <c r="CH7" s="580"/>
      <c r="CI7" s="580"/>
      <c r="CJ7" s="580"/>
      <c r="CK7" s="580"/>
      <c r="CL7" s="580"/>
      <c r="CM7" s="580"/>
      <c r="CN7" s="580"/>
      <c r="CO7" s="580"/>
      <c r="CP7" s="580"/>
      <c r="CQ7" s="580"/>
      <c r="CR7" s="580"/>
      <c r="CS7" s="580"/>
      <c r="CT7" s="580"/>
      <c r="CU7" s="580"/>
      <c r="CV7" s="580"/>
      <c r="CW7" s="580"/>
      <c r="CX7" s="580"/>
    </row>
    <row r="8" spans="1:105" s="92" customFormat="1" ht="15.75" x14ac:dyDescent="0.25">
      <c r="A8" s="177"/>
      <c r="B8" s="177"/>
      <c r="C8" s="177"/>
      <c r="D8" s="177"/>
      <c r="E8" s="177"/>
      <c r="F8" s="177"/>
      <c r="G8" s="177"/>
      <c r="H8" s="177"/>
      <c r="I8" s="177"/>
      <c r="J8" s="177"/>
      <c r="O8" s="178" t="s">
        <v>196</v>
      </c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  <c r="AA8" s="177"/>
      <c r="AB8" s="177"/>
      <c r="AC8" s="177"/>
      <c r="AD8" s="177"/>
      <c r="AE8" s="177"/>
      <c r="AF8" s="177"/>
      <c r="AG8" s="177"/>
      <c r="AH8" s="177"/>
      <c r="AI8" s="177"/>
      <c r="AJ8" s="177"/>
      <c r="AK8" s="177"/>
      <c r="AL8" s="177"/>
      <c r="AM8" s="177"/>
      <c r="AN8" s="177"/>
      <c r="AO8" s="581" t="s">
        <v>193</v>
      </c>
      <c r="AP8" s="581"/>
      <c r="AQ8" s="581"/>
      <c r="AR8" s="581"/>
      <c r="AS8" s="581"/>
      <c r="AT8" s="581"/>
      <c r="AU8" s="581"/>
      <c r="AV8" s="581"/>
      <c r="AW8" s="581"/>
      <c r="AX8" s="581"/>
      <c r="AY8" s="581"/>
      <c r="AZ8" s="581"/>
      <c r="BA8" s="581"/>
      <c r="BB8" s="581"/>
      <c r="BC8" s="581"/>
      <c r="BD8" s="581"/>
      <c r="BE8" s="581"/>
      <c r="BF8" s="581"/>
      <c r="BG8" s="581"/>
      <c r="BH8" s="581"/>
      <c r="BI8" s="581"/>
      <c r="BJ8" s="581"/>
      <c r="BK8" s="581"/>
      <c r="BL8" s="581"/>
      <c r="BM8" s="581"/>
      <c r="BN8" s="581"/>
      <c r="BO8" s="581"/>
      <c r="BP8" s="581"/>
      <c r="BQ8" s="581"/>
      <c r="BR8" s="581"/>
      <c r="BS8" s="581"/>
      <c r="BT8" s="581"/>
      <c r="BU8" s="581"/>
      <c r="BV8" s="581"/>
      <c r="BW8" s="581"/>
      <c r="BX8" s="581"/>
      <c r="BY8" s="581"/>
      <c r="BZ8" s="581"/>
      <c r="CA8" s="581"/>
      <c r="CB8" s="581"/>
      <c r="CC8" s="581"/>
      <c r="CD8" s="581"/>
      <c r="CE8" s="581"/>
      <c r="CF8" s="581"/>
      <c r="CG8" s="581"/>
      <c r="CH8" s="581"/>
      <c r="CI8" s="581"/>
      <c r="CJ8" s="581"/>
      <c r="CK8" s="581"/>
      <c r="CL8" s="581"/>
      <c r="CM8" s="581"/>
      <c r="CN8" s="581"/>
      <c r="CO8" s="177"/>
      <c r="CP8" s="177"/>
      <c r="CQ8" s="177"/>
      <c r="CR8" s="177"/>
      <c r="CS8" s="177"/>
      <c r="CT8" s="177"/>
      <c r="CU8" s="177"/>
      <c r="CV8" s="177"/>
      <c r="CW8" s="177"/>
      <c r="CX8" s="177"/>
    </row>
    <row r="9" spans="1:105" s="42" customFormat="1" ht="11.25" x14ac:dyDescent="0.2">
      <c r="AO9" s="585" t="s">
        <v>145</v>
      </c>
      <c r="AP9" s="585"/>
      <c r="AQ9" s="585"/>
      <c r="AR9" s="585"/>
      <c r="AS9" s="585"/>
      <c r="AT9" s="585"/>
      <c r="AU9" s="585"/>
      <c r="AV9" s="585"/>
      <c r="AW9" s="585"/>
      <c r="AX9" s="585"/>
      <c r="AY9" s="585"/>
      <c r="AZ9" s="585"/>
      <c r="BA9" s="585"/>
      <c r="BB9" s="585"/>
      <c r="BC9" s="585"/>
      <c r="BD9" s="585"/>
      <c r="BE9" s="585"/>
      <c r="BF9" s="585"/>
      <c r="BG9" s="585"/>
      <c r="BH9" s="585"/>
      <c r="BI9" s="585"/>
      <c r="BJ9" s="585"/>
      <c r="BK9" s="585"/>
      <c r="BL9" s="585"/>
      <c r="BM9" s="585"/>
      <c r="BN9" s="585"/>
      <c r="BO9" s="585"/>
      <c r="BP9" s="585"/>
      <c r="BQ9" s="585"/>
      <c r="BR9" s="585"/>
      <c r="BS9" s="585"/>
      <c r="BT9" s="585"/>
      <c r="BU9" s="585"/>
      <c r="BV9" s="585"/>
      <c r="BW9" s="585"/>
      <c r="BX9" s="585"/>
      <c r="BY9" s="585"/>
      <c r="BZ9" s="585"/>
      <c r="CA9" s="585"/>
      <c r="CB9" s="585"/>
      <c r="CC9" s="585"/>
      <c r="CD9" s="585"/>
      <c r="CE9" s="585"/>
      <c r="CF9" s="585"/>
      <c r="CG9" s="585"/>
      <c r="CH9" s="585"/>
      <c r="CI9" s="585"/>
      <c r="CJ9" s="585"/>
      <c r="CK9" s="585"/>
      <c r="CL9" s="585"/>
      <c r="CM9" s="585"/>
      <c r="CN9" s="585"/>
    </row>
    <row r="10" spans="1:105" s="5" customFormat="1" ht="15" x14ac:dyDescent="0.25"/>
    <row r="11" spans="1:105" s="42" customFormat="1" ht="22.5" customHeight="1" x14ac:dyDescent="0.2">
      <c r="A11" s="576" t="s">
        <v>3</v>
      </c>
      <c r="B11" s="576"/>
      <c r="C11" s="576"/>
      <c r="D11" s="576"/>
      <c r="E11" s="576"/>
      <c r="F11" s="576"/>
      <c r="G11" s="576"/>
      <c r="H11" s="576"/>
      <c r="I11" s="576" t="s">
        <v>197</v>
      </c>
      <c r="J11" s="576"/>
      <c r="K11" s="576"/>
      <c r="L11" s="576"/>
      <c r="M11" s="576"/>
      <c r="N11" s="576"/>
      <c r="O11" s="576"/>
      <c r="P11" s="576"/>
      <c r="Q11" s="576"/>
      <c r="R11" s="576"/>
      <c r="S11" s="576"/>
      <c r="T11" s="576"/>
      <c r="U11" s="576"/>
      <c r="V11" s="576"/>
      <c r="W11" s="576"/>
      <c r="X11" s="576"/>
      <c r="Y11" s="576"/>
      <c r="Z11" s="576"/>
      <c r="AA11" s="576"/>
      <c r="AB11" s="576"/>
      <c r="AC11" s="576"/>
      <c r="AD11" s="576"/>
      <c r="AE11" s="576"/>
      <c r="AF11" s="576"/>
      <c r="AG11" s="576"/>
      <c r="AH11" s="576"/>
      <c r="AI11" s="576"/>
      <c r="AJ11" s="576"/>
      <c r="AK11" s="576"/>
      <c r="AL11" s="576"/>
      <c r="AM11" s="576"/>
      <c r="AN11" s="576"/>
      <c r="AO11" s="576"/>
      <c r="AP11" s="576"/>
      <c r="AQ11" s="576"/>
      <c r="AR11" s="576"/>
      <c r="AS11" s="576"/>
      <c r="AT11" s="576"/>
      <c r="AU11" s="576"/>
      <c r="AV11" s="576"/>
      <c r="AW11" s="576"/>
      <c r="AX11" s="576"/>
      <c r="AY11" s="576"/>
      <c r="AZ11" s="576"/>
      <c r="BA11" s="576"/>
      <c r="BB11" s="576"/>
      <c r="BC11" s="576"/>
      <c r="BD11" s="576"/>
      <c r="BE11" s="576"/>
      <c r="BF11" s="576"/>
      <c r="BG11" s="576"/>
      <c r="BH11" s="576"/>
      <c r="BI11" s="576"/>
      <c r="BJ11" s="576"/>
      <c r="BK11" s="576"/>
      <c r="BL11" s="576"/>
      <c r="BM11" s="576"/>
      <c r="BN11" s="576"/>
      <c r="BO11" s="576"/>
      <c r="BP11" s="576"/>
      <c r="BQ11" s="576"/>
      <c r="BR11" s="576"/>
      <c r="BS11" s="576"/>
      <c r="BT11" s="576"/>
      <c r="BU11" s="576"/>
      <c r="BV11" s="576"/>
      <c r="BW11" s="576"/>
      <c r="BX11" s="576" t="s">
        <v>198</v>
      </c>
      <c r="BY11" s="576"/>
      <c r="BZ11" s="576"/>
      <c r="CA11" s="576"/>
      <c r="CB11" s="576"/>
      <c r="CC11" s="576"/>
      <c r="CD11" s="576"/>
      <c r="CE11" s="576"/>
      <c r="CF11" s="576"/>
      <c r="CG11" s="576"/>
      <c r="CH11" s="576" t="s">
        <v>199</v>
      </c>
      <c r="CI11" s="576"/>
      <c r="CJ11" s="576"/>
      <c r="CK11" s="576"/>
      <c r="CL11" s="576"/>
      <c r="CM11" s="576"/>
      <c r="CN11" s="576"/>
      <c r="CO11" s="576"/>
      <c r="CP11" s="576"/>
      <c r="CQ11" s="576"/>
      <c r="CR11" s="576"/>
      <c r="CS11" s="576"/>
      <c r="CT11" s="576"/>
      <c r="CU11" s="576"/>
      <c r="CV11" s="576"/>
      <c r="CW11" s="576"/>
      <c r="CX11" s="576"/>
    </row>
    <row r="12" spans="1:105" s="184" customFormat="1" ht="27.75" customHeight="1" x14ac:dyDescent="0.2">
      <c r="A12" s="591">
        <v>1</v>
      </c>
      <c r="B12" s="592"/>
      <c r="C12" s="592"/>
      <c r="D12" s="592"/>
      <c r="E12" s="592"/>
      <c r="F12" s="592"/>
      <c r="G12" s="592"/>
      <c r="H12" s="593"/>
      <c r="I12" s="183"/>
      <c r="J12" s="594" t="s">
        <v>200</v>
      </c>
      <c r="K12" s="594"/>
      <c r="L12" s="594"/>
      <c r="M12" s="594"/>
      <c r="N12" s="594"/>
      <c r="O12" s="594"/>
      <c r="P12" s="594"/>
      <c r="Q12" s="594"/>
      <c r="R12" s="594"/>
      <c r="S12" s="594"/>
      <c r="T12" s="594"/>
      <c r="U12" s="594"/>
      <c r="V12" s="594"/>
      <c r="W12" s="594"/>
      <c r="X12" s="594"/>
      <c r="Y12" s="594"/>
      <c r="Z12" s="594"/>
      <c r="AA12" s="594"/>
      <c r="AB12" s="594"/>
      <c r="AC12" s="594"/>
      <c r="AD12" s="594"/>
      <c r="AE12" s="594"/>
      <c r="AF12" s="594"/>
      <c r="AG12" s="594"/>
      <c r="AH12" s="594"/>
      <c r="AI12" s="594"/>
      <c r="AJ12" s="594"/>
      <c r="AK12" s="594"/>
      <c r="AL12" s="594"/>
      <c r="AM12" s="594"/>
      <c r="AN12" s="594"/>
      <c r="AO12" s="594"/>
      <c r="AP12" s="594"/>
      <c r="AQ12" s="594"/>
      <c r="AR12" s="594"/>
      <c r="AS12" s="594"/>
      <c r="AT12" s="594"/>
      <c r="AU12" s="594"/>
      <c r="AV12" s="594"/>
      <c r="AW12" s="594"/>
      <c r="AX12" s="594"/>
      <c r="AY12" s="594"/>
      <c r="AZ12" s="594"/>
      <c r="BA12" s="594"/>
      <c r="BB12" s="594"/>
      <c r="BC12" s="594"/>
      <c r="BD12" s="594"/>
      <c r="BE12" s="594"/>
      <c r="BF12" s="594"/>
      <c r="BG12" s="594"/>
      <c r="BH12" s="594"/>
      <c r="BI12" s="594"/>
      <c r="BJ12" s="594"/>
      <c r="BK12" s="594"/>
      <c r="BL12" s="594"/>
      <c r="BM12" s="594"/>
      <c r="BN12" s="594"/>
      <c r="BO12" s="594"/>
      <c r="BP12" s="594"/>
      <c r="BQ12" s="594"/>
      <c r="BR12" s="594"/>
      <c r="BS12" s="594"/>
      <c r="BT12" s="594"/>
      <c r="BU12" s="594"/>
      <c r="BV12" s="594"/>
      <c r="BW12" s="595"/>
      <c r="BX12" s="591" t="s">
        <v>201</v>
      </c>
      <c r="BY12" s="592"/>
      <c r="BZ12" s="592"/>
      <c r="CA12" s="592"/>
      <c r="CB12" s="592"/>
      <c r="CC12" s="592"/>
      <c r="CD12" s="592"/>
      <c r="CE12" s="592"/>
      <c r="CF12" s="592"/>
      <c r="CG12" s="593"/>
      <c r="CH12" s="577">
        <f>CH13+CH14+CH15+CH20+CH21</f>
        <v>0</v>
      </c>
      <c r="CI12" s="578"/>
      <c r="CJ12" s="578"/>
      <c r="CK12" s="578"/>
      <c r="CL12" s="578"/>
      <c r="CM12" s="578"/>
      <c r="CN12" s="578"/>
      <c r="CO12" s="578"/>
      <c r="CP12" s="578"/>
      <c r="CQ12" s="578"/>
      <c r="CR12" s="578"/>
      <c r="CS12" s="578"/>
      <c r="CT12" s="578"/>
      <c r="CU12" s="578"/>
      <c r="CV12" s="578"/>
      <c r="CW12" s="578"/>
      <c r="CX12" s="578"/>
    </row>
    <row r="13" spans="1:105" s="42" customFormat="1" ht="11.25" x14ac:dyDescent="0.2">
      <c r="A13" s="565" t="s">
        <v>202</v>
      </c>
      <c r="B13" s="566"/>
      <c r="C13" s="566"/>
      <c r="D13" s="566"/>
      <c r="E13" s="566"/>
      <c r="F13" s="566"/>
      <c r="G13" s="566"/>
      <c r="H13" s="567"/>
      <c r="I13" s="102"/>
      <c r="J13" s="570" t="s">
        <v>203</v>
      </c>
      <c r="K13" s="570"/>
      <c r="L13" s="570"/>
      <c r="M13" s="570"/>
      <c r="N13" s="570"/>
      <c r="O13" s="570"/>
      <c r="P13" s="570"/>
      <c r="Q13" s="570"/>
      <c r="R13" s="570"/>
      <c r="S13" s="570"/>
      <c r="T13" s="570"/>
      <c r="U13" s="570"/>
      <c r="V13" s="570"/>
      <c r="W13" s="570"/>
      <c r="X13" s="570"/>
      <c r="Y13" s="570"/>
      <c r="Z13" s="570"/>
      <c r="AA13" s="570"/>
      <c r="AB13" s="570"/>
      <c r="AC13" s="570"/>
      <c r="AD13" s="570"/>
      <c r="AE13" s="570"/>
      <c r="AF13" s="570"/>
      <c r="AG13" s="570"/>
      <c r="AH13" s="570"/>
      <c r="AI13" s="570"/>
      <c r="AJ13" s="570"/>
      <c r="AK13" s="570"/>
      <c r="AL13" s="570"/>
      <c r="AM13" s="570"/>
      <c r="AN13" s="570"/>
      <c r="AO13" s="570"/>
      <c r="AP13" s="570"/>
      <c r="AQ13" s="570"/>
      <c r="AR13" s="570"/>
      <c r="AS13" s="570"/>
      <c r="AT13" s="570"/>
      <c r="AU13" s="570"/>
      <c r="AV13" s="570"/>
      <c r="AW13" s="570"/>
      <c r="AX13" s="570"/>
      <c r="AY13" s="570"/>
      <c r="AZ13" s="570"/>
      <c r="BA13" s="570"/>
      <c r="BB13" s="570"/>
      <c r="BC13" s="570"/>
      <c r="BD13" s="570"/>
      <c r="BE13" s="570"/>
      <c r="BF13" s="570"/>
      <c r="BG13" s="570"/>
      <c r="BH13" s="570"/>
      <c r="BI13" s="570"/>
      <c r="BJ13" s="570"/>
      <c r="BK13" s="570"/>
      <c r="BL13" s="570"/>
      <c r="BM13" s="570"/>
      <c r="BN13" s="570"/>
      <c r="BO13" s="570"/>
      <c r="BP13" s="570"/>
      <c r="BQ13" s="570"/>
      <c r="BR13" s="570"/>
      <c r="BS13" s="570"/>
      <c r="BT13" s="570"/>
      <c r="BU13" s="570"/>
      <c r="BV13" s="570"/>
      <c r="BW13" s="571"/>
      <c r="BX13" s="565" t="s">
        <v>201</v>
      </c>
      <c r="BY13" s="566"/>
      <c r="BZ13" s="566"/>
      <c r="CA13" s="566"/>
      <c r="CB13" s="566"/>
      <c r="CC13" s="566"/>
      <c r="CD13" s="566"/>
      <c r="CE13" s="566"/>
      <c r="CF13" s="566"/>
      <c r="CG13" s="567"/>
      <c r="CH13" s="572"/>
      <c r="CI13" s="573"/>
      <c r="CJ13" s="573"/>
      <c r="CK13" s="573"/>
      <c r="CL13" s="573"/>
      <c r="CM13" s="573"/>
      <c r="CN13" s="573"/>
      <c r="CO13" s="573"/>
      <c r="CP13" s="573"/>
      <c r="CQ13" s="573"/>
      <c r="CR13" s="573"/>
      <c r="CS13" s="573"/>
      <c r="CT13" s="573"/>
      <c r="CU13" s="573"/>
      <c r="CV13" s="573"/>
      <c r="CW13" s="573"/>
      <c r="CX13" s="573"/>
    </row>
    <row r="14" spans="1:105" s="42" customFormat="1" ht="11.25" x14ac:dyDescent="0.2">
      <c r="A14" s="565" t="s">
        <v>204</v>
      </c>
      <c r="B14" s="566"/>
      <c r="C14" s="566"/>
      <c r="D14" s="566"/>
      <c r="E14" s="566"/>
      <c r="F14" s="566"/>
      <c r="G14" s="566"/>
      <c r="H14" s="567"/>
      <c r="I14" s="102"/>
      <c r="J14" s="570" t="s">
        <v>205</v>
      </c>
      <c r="K14" s="570"/>
      <c r="L14" s="570"/>
      <c r="M14" s="570"/>
      <c r="N14" s="570"/>
      <c r="O14" s="570"/>
      <c r="P14" s="570"/>
      <c r="Q14" s="570"/>
      <c r="R14" s="570"/>
      <c r="S14" s="570"/>
      <c r="T14" s="570"/>
      <c r="U14" s="570"/>
      <c r="V14" s="570"/>
      <c r="W14" s="570"/>
      <c r="X14" s="570"/>
      <c r="Y14" s="570"/>
      <c r="Z14" s="570"/>
      <c r="AA14" s="570"/>
      <c r="AB14" s="570"/>
      <c r="AC14" s="570"/>
      <c r="AD14" s="570"/>
      <c r="AE14" s="570"/>
      <c r="AF14" s="570"/>
      <c r="AG14" s="570"/>
      <c r="AH14" s="570"/>
      <c r="AI14" s="570"/>
      <c r="AJ14" s="570"/>
      <c r="AK14" s="570"/>
      <c r="AL14" s="570"/>
      <c r="AM14" s="570"/>
      <c r="AN14" s="570"/>
      <c r="AO14" s="570"/>
      <c r="AP14" s="570"/>
      <c r="AQ14" s="570"/>
      <c r="AR14" s="570"/>
      <c r="AS14" s="570"/>
      <c r="AT14" s="570"/>
      <c r="AU14" s="570"/>
      <c r="AV14" s="570"/>
      <c r="AW14" s="570"/>
      <c r="AX14" s="570"/>
      <c r="AY14" s="570"/>
      <c r="AZ14" s="570"/>
      <c r="BA14" s="570"/>
      <c r="BB14" s="570"/>
      <c r="BC14" s="570"/>
      <c r="BD14" s="570"/>
      <c r="BE14" s="570"/>
      <c r="BF14" s="570"/>
      <c r="BG14" s="570"/>
      <c r="BH14" s="570"/>
      <c r="BI14" s="570"/>
      <c r="BJ14" s="570"/>
      <c r="BK14" s="570"/>
      <c r="BL14" s="570"/>
      <c r="BM14" s="570"/>
      <c r="BN14" s="570"/>
      <c r="BO14" s="570"/>
      <c r="BP14" s="570"/>
      <c r="BQ14" s="570"/>
      <c r="BR14" s="570"/>
      <c r="BS14" s="570"/>
      <c r="BT14" s="570"/>
      <c r="BU14" s="570"/>
      <c r="BV14" s="570"/>
      <c r="BW14" s="571"/>
      <c r="BX14" s="565" t="s">
        <v>201</v>
      </c>
      <c r="BY14" s="566"/>
      <c r="BZ14" s="566"/>
      <c r="CA14" s="566"/>
      <c r="CB14" s="566"/>
      <c r="CC14" s="566"/>
      <c r="CD14" s="566"/>
      <c r="CE14" s="566"/>
      <c r="CF14" s="566"/>
      <c r="CG14" s="567"/>
      <c r="CH14" s="572"/>
      <c r="CI14" s="573"/>
      <c r="CJ14" s="573"/>
      <c r="CK14" s="573"/>
      <c r="CL14" s="573"/>
      <c r="CM14" s="573"/>
      <c r="CN14" s="573"/>
      <c r="CO14" s="573"/>
      <c r="CP14" s="573"/>
      <c r="CQ14" s="573"/>
      <c r="CR14" s="573"/>
      <c r="CS14" s="573"/>
      <c r="CT14" s="573"/>
      <c r="CU14" s="573"/>
      <c r="CV14" s="573"/>
      <c r="CW14" s="573"/>
      <c r="CX14" s="573"/>
    </row>
    <row r="15" spans="1:105" s="42" customFormat="1" ht="11.25" x14ac:dyDescent="0.2">
      <c r="A15" s="565" t="s">
        <v>206</v>
      </c>
      <c r="B15" s="566"/>
      <c r="C15" s="566"/>
      <c r="D15" s="566"/>
      <c r="E15" s="566"/>
      <c r="F15" s="566"/>
      <c r="G15" s="566"/>
      <c r="H15" s="567"/>
      <c r="I15" s="102"/>
      <c r="J15" s="570" t="s">
        <v>207</v>
      </c>
      <c r="K15" s="570"/>
      <c r="L15" s="570"/>
      <c r="M15" s="570"/>
      <c r="N15" s="570"/>
      <c r="O15" s="570"/>
      <c r="P15" s="570"/>
      <c r="Q15" s="570"/>
      <c r="R15" s="570"/>
      <c r="S15" s="570"/>
      <c r="T15" s="570"/>
      <c r="U15" s="570"/>
      <c r="V15" s="570"/>
      <c r="W15" s="570"/>
      <c r="X15" s="570"/>
      <c r="Y15" s="570"/>
      <c r="Z15" s="570"/>
      <c r="AA15" s="570"/>
      <c r="AB15" s="570"/>
      <c r="AC15" s="570"/>
      <c r="AD15" s="570"/>
      <c r="AE15" s="570"/>
      <c r="AF15" s="570"/>
      <c r="AG15" s="570"/>
      <c r="AH15" s="570"/>
      <c r="AI15" s="570"/>
      <c r="AJ15" s="570"/>
      <c r="AK15" s="570"/>
      <c r="AL15" s="570"/>
      <c r="AM15" s="570"/>
      <c r="AN15" s="570"/>
      <c r="AO15" s="570"/>
      <c r="AP15" s="570"/>
      <c r="AQ15" s="570"/>
      <c r="AR15" s="570"/>
      <c r="AS15" s="570"/>
      <c r="AT15" s="570"/>
      <c r="AU15" s="570"/>
      <c r="AV15" s="570"/>
      <c r="AW15" s="570"/>
      <c r="AX15" s="570"/>
      <c r="AY15" s="570"/>
      <c r="AZ15" s="570"/>
      <c r="BA15" s="570"/>
      <c r="BB15" s="570"/>
      <c r="BC15" s="570"/>
      <c r="BD15" s="570"/>
      <c r="BE15" s="570"/>
      <c r="BF15" s="570"/>
      <c r="BG15" s="570"/>
      <c r="BH15" s="570"/>
      <c r="BI15" s="570"/>
      <c r="BJ15" s="570"/>
      <c r="BK15" s="570"/>
      <c r="BL15" s="570"/>
      <c r="BM15" s="570"/>
      <c r="BN15" s="570"/>
      <c r="BO15" s="570"/>
      <c r="BP15" s="570"/>
      <c r="BQ15" s="570"/>
      <c r="BR15" s="570"/>
      <c r="BS15" s="570"/>
      <c r="BT15" s="570"/>
      <c r="BU15" s="570"/>
      <c r="BV15" s="570"/>
      <c r="BW15" s="571"/>
      <c r="BX15" s="565" t="s">
        <v>201</v>
      </c>
      <c r="BY15" s="566"/>
      <c r="BZ15" s="566"/>
      <c r="CA15" s="566"/>
      <c r="CB15" s="566"/>
      <c r="CC15" s="566"/>
      <c r="CD15" s="566"/>
      <c r="CE15" s="566"/>
      <c r="CF15" s="566"/>
      <c r="CG15" s="567"/>
      <c r="CH15" s="572">
        <f>SUM(CH16:CX19)</f>
        <v>0</v>
      </c>
      <c r="CI15" s="573"/>
      <c r="CJ15" s="573"/>
      <c r="CK15" s="573"/>
      <c r="CL15" s="573"/>
      <c r="CM15" s="573"/>
      <c r="CN15" s="573"/>
      <c r="CO15" s="573"/>
      <c r="CP15" s="573"/>
      <c r="CQ15" s="573"/>
      <c r="CR15" s="573"/>
      <c r="CS15" s="573"/>
      <c r="CT15" s="573"/>
      <c r="CU15" s="573"/>
      <c r="CV15" s="573"/>
      <c r="CW15" s="573"/>
      <c r="CX15" s="573"/>
    </row>
    <row r="16" spans="1:105" s="42" customFormat="1" ht="11.25" x14ac:dyDescent="0.2">
      <c r="A16" s="557" t="s">
        <v>208</v>
      </c>
      <c r="B16" s="558"/>
      <c r="C16" s="558"/>
      <c r="D16" s="558"/>
      <c r="E16" s="558"/>
      <c r="F16" s="558"/>
      <c r="G16" s="558"/>
      <c r="H16" s="559"/>
      <c r="I16" s="99"/>
      <c r="J16" s="560" t="s">
        <v>209</v>
      </c>
      <c r="K16" s="560"/>
      <c r="L16" s="560"/>
      <c r="M16" s="560"/>
      <c r="N16" s="560"/>
      <c r="O16" s="560"/>
      <c r="P16" s="560"/>
      <c r="Q16" s="560"/>
      <c r="R16" s="560"/>
      <c r="S16" s="560"/>
      <c r="T16" s="560"/>
      <c r="U16" s="560"/>
      <c r="V16" s="560"/>
      <c r="W16" s="560"/>
      <c r="X16" s="560"/>
      <c r="Y16" s="560"/>
      <c r="Z16" s="560"/>
      <c r="AA16" s="560"/>
      <c r="AB16" s="560"/>
      <c r="AC16" s="560"/>
      <c r="AD16" s="560"/>
      <c r="AE16" s="560"/>
      <c r="AF16" s="560"/>
      <c r="AG16" s="560"/>
      <c r="AH16" s="560"/>
      <c r="AI16" s="560"/>
      <c r="AJ16" s="560"/>
      <c r="AK16" s="560"/>
      <c r="AL16" s="560"/>
      <c r="AM16" s="560"/>
      <c r="AN16" s="560"/>
      <c r="AO16" s="560"/>
      <c r="AP16" s="560"/>
      <c r="AQ16" s="560"/>
      <c r="AR16" s="560"/>
      <c r="AS16" s="560"/>
      <c r="AT16" s="560"/>
      <c r="AU16" s="560"/>
      <c r="AV16" s="560"/>
      <c r="AW16" s="560"/>
      <c r="AX16" s="560"/>
      <c r="AY16" s="560"/>
      <c r="AZ16" s="560"/>
      <c r="BA16" s="560"/>
      <c r="BB16" s="560"/>
      <c r="BC16" s="560"/>
      <c r="BD16" s="560"/>
      <c r="BE16" s="560"/>
      <c r="BF16" s="560"/>
      <c r="BG16" s="560"/>
      <c r="BH16" s="560"/>
      <c r="BI16" s="560"/>
      <c r="BJ16" s="560"/>
      <c r="BK16" s="560"/>
      <c r="BL16" s="560"/>
      <c r="BM16" s="560"/>
      <c r="BN16" s="560"/>
      <c r="BO16" s="560"/>
      <c r="BP16" s="560"/>
      <c r="BQ16" s="560"/>
      <c r="BR16" s="560"/>
      <c r="BS16" s="560"/>
      <c r="BT16" s="560"/>
      <c r="BU16" s="560"/>
      <c r="BV16" s="560"/>
      <c r="BW16" s="561"/>
      <c r="BX16" s="557" t="s">
        <v>201</v>
      </c>
      <c r="BY16" s="558"/>
      <c r="BZ16" s="558"/>
      <c r="CA16" s="558"/>
      <c r="CB16" s="558"/>
      <c r="CC16" s="558"/>
      <c r="CD16" s="558"/>
      <c r="CE16" s="558"/>
      <c r="CF16" s="558"/>
      <c r="CG16" s="559"/>
      <c r="CH16" s="588"/>
      <c r="CI16" s="589"/>
      <c r="CJ16" s="589"/>
      <c r="CK16" s="589"/>
      <c r="CL16" s="589"/>
      <c r="CM16" s="589"/>
      <c r="CN16" s="589"/>
      <c r="CO16" s="589"/>
      <c r="CP16" s="589"/>
      <c r="CQ16" s="589"/>
      <c r="CR16" s="589"/>
      <c r="CS16" s="589"/>
      <c r="CT16" s="589"/>
      <c r="CU16" s="589"/>
      <c r="CV16" s="589"/>
      <c r="CW16" s="589"/>
      <c r="CX16" s="589"/>
      <c r="DA16" s="42" t="s">
        <v>464</v>
      </c>
    </row>
    <row r="17" spans="1:105" s="42" customFormat="1" ht="11.25" x14ac:dyDescent="0.2">
      <c r="A17" s="557" t="s">
        <v>210</v>
      </c>
      <c r="B17" s="558"/>
      <c r="C17" s="558"/>
      <c r="D17" s="558"/>
      <c r="E17" s="558"/>
      <c r="F17" s="558"/>
      <c r="G17" s="558"/>
      <c r="H17" s="559"/>
      <c r="I17" s="99"/>
      <c r="J17" s="560" t="s">
        <v>211</v>
      </c>
      <c r="K17" s="560"/>
      <c r="L17" s="560"/>
      <c r="M17" s="560"/>
      <c r="N17" s="560"/>
      <c r="O17" s="560"/>
      <c r="P17" s="560"/>
      <c r="Q17" s="560"/>
      <c r="R17" s="560"/>
      <c r="S17" s="560"/>
      <c r="T17" s="560"/>
      <c r="U17" s="560"/>
      <c r="V17" s="560"/>
      <c r="W17" s="560"/>
      <c r="X17" s="560"/>
      <c r="Y17" s="560"/>
      <c r="Z17" s="560"/>
      <c r="AA17" s="560"/>
      <c r="AB17" s="560"/>
      <c r="AC17" s="560"/>
      <c r="AD17" s="560"/>
      <c r="AE17" s="560"/>
      <c r="AF17" s="560"/>
      <c r="AG17" s="560"/>
      <c r="AH17" s="560"/>
      <c r="AI17" s="560"/>
      <c r="AJ17" s="560"/>
      <c r="AK17" s="560"/>
      <c r="AL17" s="560"/>
      <c r="AM17" s="560"/>
      <c r="AN17" s="560"/>
      <c r="AO17" s="560"/>
      <c r="AP17" s="560"/>
      <c r="AQ17" s="560"/>
      <c r="AR17" s="560"/>
      <c r="AS17" s="560"/>
      <c r="AT17" s="560"/>
      <c r="AU17" s="560"/>
      <c r="AV17" s="560"/>
      <c r="AW17" s="560"/>
      <c r="AX17" s="560"/>
      <c r="AY17" s="560"/>
      <c r="AZ17" s="560"/>
      <c r="BA17" s="560"/>
      <c r="BB17" s="560"/>
      <c r="BC17" s="560"/>
      <c r="BD17" s="560"/>
      <c r="BE17" s="560"/>
      <c r="BF17" s="560"/>
      <c r="BG17" s="560"/>
      <c r="BH17" s="560"/>
      <c r="BI17" s="560"/>
      <c r="BJ17" s="560"/>
      <c r="BK17" s="560"/>
      <c r="BL17" s="560"/>
      <c r="BM17" s="560"/>
      <c r="BN17" s="560"/>
      <c r="BO17" s="560"/>
      <c r="BP17" s="560"/>
      <c r="BQ17" s="560"/>
      <c r="BR17" s="560"/>
      <c r="BS17" s="560"/>
      <c r="BT17" s="560"/>
      <c r="BU17" s="560"/>
      <c r="BV17" s="560"/>
      <c r="BW17" s="561"/>
      <c r="BX17" s="557" t="s">
        <v>201</v>
      </c>
      <c r="BY17" s="558"/>
      <c r="BZ17" s="558"/>
      <c r="CA17" s="558"/>
      <c r="CB17" s="558"/>
      <c r="CC17" s="558"/>
      <c r="CD17" s="558"/>
      <c r="CE17" s="558"/>
      <c r="CF17" s="558"/>
      <c r="CG17" s="559"/>
      <c r="CH17" s="568"/>
      <c r="CI17" s="569"/>
      <c r="CJ17" s="569"/>
      <c r="CK17" s="569"/>
      <c r="CL17" s="569"/>
      <c r="CM17" s="569"/>
      <c r="CN17" s="569"/>
      <c r="CO17" s="569"/>
      <c r="CP17" s="569"/>
      <c r="CQ17" s="569"/>
      <c r="CR17" s="569"/>
      <c r="CS17" s="569"/>
      <c r="CT17" s="569"/>
      <c r="CU17" s="569"/>
      <c r="CV17" s="569"/>
      <c r="CW17" s="569"/>
      <c r="CX17" s="569"/>
      <c r="DA17" s="42" t="s">
        <v>463</v>
      </c>
    </row>
    <row r="18" spans="1:105" s="42" customFormat="1" ht="11.25" x14ac:dyDescent="0.2">
      <c r="A18" s="557" t="s">
        <v>212</v>
      </c>
      <c r="B18" s="558"/>
      <c r="C18" s="558"/>
      <c r="D18" s="558"/>
      <c r="E18" s="558"/>
      <c r="F18" s="558"/>
      <c r="G18" s="558"/>
      <c r="H18" s="559"/>
      <c r="I18" s="99"/>
      <c r="J18" s="560" t="s">
        <v>213</v>
      </c>
      <c r="K18" s="560"/>
      <c r="L18" s="560"/>
      <c r="M18" s="560"/>
      <c r="N18" s="560"/>
      <c r="O18" s="560"/>
      <c r="P18" s="560"/>
      <c r="Q18" s="560"/>
      <c r="R18" s="560"/>
      <c r="S18" s="560"/>
      <c r="T18" s="560"/>
      <c r="U18" s="560"/>
      <c r="V18" s="560"/>
      <c r="W18" s="560"/>
      <c r="X18" s="560"/>
      <c r="Y18" s="560"/>
      <c r="Z18" s="560"/>
      <c r="AA18" s="560"/>
      <c r="AB18" s="560"/>
      <c r="AC18" s="560"/>
      <c r="AD18" s="560"/>
      <c r="AE18" s="560"/>
      <c r="AF18" s="560"/>
      <c r="AG18" s="560"/>
      <c r="AH18" s="560"/>
      <c r="AI18" s="560"/>
      <c r="AJ18" s="560"/>
      <c r="AK18" s="560"/>
      <c r="AL18" s="560"/>
      <c r="AM18" s="560"/>
      <c r="AN18" s="560"/>
      <c r="AO18" s="560"/>
      <c r="AP18" s="560"/>
      <c r="AQ18" s="560"/>
      <c r="AR18" s="560"/>
      <c r="AS18" s="560"/>
      <c r="AT18" s="560"/>
      <c r="AU18" s="560"/>
      <c r="AV18" s="560"/>
      <c r="AW18" s="560"/>
      <c r="AX18" s="560"/>
      <c r="AY18" s="560"/>
      <c r="AZ18" s="560"/>
      <c r="BA18" s="560"/>
      <c r="BB18" s="560"/>
      <c r="BC18" s="560"/>
      <c r="BD18" s="560"/>
      <c r="BE18" s="560"/>
      <c r="BF18" s="560"/>
      <c r="BG18" s="560"/>
      <c r="BH18" s="560"/>
      <c r="BI18" s="560"/>
      <c r="BJ18" s="560"/>
      <c r="BK18" s="560"/>
      <c r="BL18" s="560"/>
      <c r="BM18" s="560"/>
      <c r="BN18" s="560"/>
      <c r="BO18" s="560"/>
      <c r="BP18" s="560"/>
      <c r="BQ18" s="560"/>
      <c r="BR18" s="560"/>
      <c r="BS18" s="560"/>
      <c r="BT18" s="560"/>
      <c r="BU18" s="560"/>
      <c r="BV18" s="560"/>
      <c r="BW18" s="561"/>
      <c r="BX18" s="557" t="s">
        <v>201</v>
      </c>
      <c r="BY18" s="558"/>
      <c r="BZ18" s="558"/>
      <c r="CA18" s="558"/>
      <c r="CB18" s="558"/>
      <c r="CC18" s="558"/>
      <c r="CD18" s="558"/>
      <c r="CE18" s="558"/>
      <c r="CF18" s="558"/>
      <c r="CG18" s="559"/>
      <c r="CH18" s="568"/>
      <c r="CI18" s="569"/>
      <c r="CJ18" s="569"/>
      <c r="CK18" s="569"/>
      <c r="CL18" s="569"/>
      <c r="CM18" s="569"/>
      <c r="CN18" s="569"/>
      <c r="CO18" s="569"/>
      <c r="CP18" s="569"/>
      <c r="CQ18" s="569"/>
      <c r="CR18" s="569"/>
      <c r="CS18" s="569"/>
      <c r="CT18" s="569"/>
      <c r="CU18" s="569"/>
      <c r="CV18" s="569"/>
      <c r="CW18" s="569"/>
      <c r="CX18" s="569"/>
    </row>
    <row r="19" spans="1:105" s="42" customFormat="1" ht="11.25" x14ac:dyDescent="0.2">
      <c r="A19" s="557" t="s">
        <v>214</v>
      </c>
      <c r="B19" s="558"/>
      <c r="C19" s="558"/>
      <c r="D19" s="558"/>
      <c r="E19" s="558"/>
      <c r="F19" s="558"/>
      <c r="G19" s="558"/>
      <c r="H19" s="559"/>
      <c r="I19" s="99"/>
      <c r="J19" s="560" t="s">
        <v>504</v>
      </c>
      <c r="K19" s="560"/>
      <c r="L19" s="560"/>
      <c r="M19" s="560"/>
      <c r="N19" s="560"/>
      <c r="O19" s="560"/>
      <c r="P19" s="560"/>
      <c r="Q19" s="560"/>
      <c r="R19" s="560"/>
      <c r="S19" s="560"/>
      <c r="T19" s="560"/>
      <c r="U19" s="560"/>
      <c r="V19" s="560"/>
      <c r="W19" s="560"/>
      <c r="X19" s="560"/>
      <c r="Y19" s="560"/>
      <c r="Z19" s="560"/>
      <c r="AA19" s="560"/>
      <c r="AB19" s="560"/>
      <c r="AC19" s="560"/>
      <c r="AD19" s="560"/>
      <c r="AE19" s="560"/>
      <c r="AF19" s="560"/>
      <c r="AG19" s="560"/>
      <c r="AH19" s="560"/>
      <c r="AI19" s="560"/>
      <c r="AJ19" s="560"/>
      <c r="AK19" s="560"/>
      <c r="AL19" s="560"/>
      <c r="AM19" s="560"/>
      <c r="AN19" s="560"/>
      <c r="AO19" s="560"/>
      <c r="AP19" s="560"/>
      <c r="AQ19" s="560"/>
      <c r="AR19" s="560"/>
      <c r="AS19" s="560"/>
      <c r="AT19" s="560"/>
      <c r="AU19" s="560"/>
      <c r="AV19" s="560"/>
      <c r="AW19" s="560"/>
      <c r="AX19" s="560"/>
      <c r="AY19" s="560"/>
      <c r="AZ19" s="560"/>
      <c r="BA19" s="560"/>
      <c r="BB19" s="560"/>
      <c r="BC19" s="560"/>
      <c r="BD19" s="560"/>
      <c r="BE19" s="560"/>
      <c r="BF19" s="560"/>
      <c r="BG19" s="560"/>
      <c r="BH19" s="560"/>
      <c r="BI19" s="560"/>
      <c r="BJ19" s="560"/>
      <c r="BK19" s="560"/>
      <c r="BL19" s="560"/>
      <c r="BM19" s="560"/>
      <c r="BN19" s="560"/>
      <c r="BO19" s="560"/>
      <c r="BP19" s="560"/>
      <c r="BQ19" s="560"/>
      <c r="BR19" s="560"/>
      <c r="BS19" s="560"/>
      <c r="BT19" s="560"/>
      <c r="BU19" s="560"/>
      <c r="BV19" s="560"/>
      <c r="BW19" s="561"/>
      <c r="BX19" s="557" t="s">
        <v>201</v>
      </c>
      <c r="BY19" s="558"/>
      <c r="BZ19" s="558"/>
      <c r="CA19" s="558"/>
      <c r="CB19" s="558"/>
      <c r="CC19" s="558"/>
      <c r="CD19" s="558"/>
      <c r="CE19" s="558"/>
      <c r="CF19" s="558"/>
      <c r="CG19" s="559"/>
      <c r="CH19" s="568"/>
      <c r="CI19" s="569"/>
      <c r="CJ19" s="569"/>
      <c r="CK19" s="569"/>
      <c r="CL19" s="569"/>
      <c r="CM19" s="569"/>
      <c r="CN19" s="569"/>
      <c r="CO19" s="569"/>
      <c r="CP19" s="569"/>
      <c r="CQ19" s="569"/>
      <c r="CR19" s="569"/>
      <c r="CS19" s="569"/>
      <c r="CT19" s="569"/>
      <c r="CU19" s="569"/>
      <c r="CV19" s="569"/>
      <c r="CW19" s="569"/>
      <c r="CX19" s="569"/>
    </row>
    <row r="20" spans="1:105" s="42" customFormat="1" ht="11.25" x14ac:dyDescent="0.2">
      <c r="A20" s="565" t="s">
        <v>216</v>
      </c>
      <c r="B20" s="566"/>
      <c r="C20" s="566"/>
      <c r="D20" s="566"/>
      <c r="E20" s="566"/>
      <c r="F20" s="566"/>
      <c r="G20" s="566"/>
      <c r="H20" s="567"/>
      <c r="I20" s="102"/>
      <c r="J20" s="570" t="s">
        <v>217</v>
      </c>
      <c r="K20" s="570"/>
      <c r="L20" s="570"/>
      <c r="M20" s="570"/>
      <c r="N20" s="570"/>
      <c r="O20" s="570"/>
      <c r="P20" s="570"/>
      <c r="Q20" s="570"/>
      <c r="R20" s="570"/>
      <c r="S20" s="570"/>
      <c r="T20" s="570"/>
      <c r="U20" s="570"/>
      <c r="V20" s="570"/>
      <c r="W20" s="570"/>
      <c r="X20" s="570"/>
      <c r="Y20" s="570"/>
      <c r="Z20" s="570"/>
      <c r="AA20" s="570"/>
      <c r="AB20" s="570"/>
      <c r="AC20" s="570"/>
      <c r="AD20" s="570"/>
      <c r="AE20" s="570"/>
      <c r="AF20" s="570"/>
      <c r="AG20" s="570"/>
      <c r="AH20" s="570"/>
      <c r="AI20" s="570"/>
      <c r="AJ20" s="570"/>
      <c r="AK20" s="570"/>
      <c r="AL20" s="570"/>
      <c r="AM20" s="570"/>
      <c r="AN20" s="570"/>
      <c r="AO20" s="570"/>
      <c r="AP20" s="570"/>
      <c r="AQ20" s="570"/>
      <c r="AR20" s="570"/>
      <c r="AS20" s="570"/>
      <c r="AT20" s="570"/>
      <c r="AU20" s="570"/>
      <c r="AV20" s="570"/>
      <c r="AW20" s="570"/>
      <c r="AX20" s="570"/>
      <c r="AY20" s="570"/>
      <c r="AZ20" s="570"/>
      <c r="BA20" s="570"/>
      <c r="BB20" s="570"/>
      <c r="BC20" s="570"/>
      <c r="BD20" s="570"/>
      <c r="BE20" s="570"/>
      <c r="BF20" s="570"/>
      <c r="BG20" s="570"/>
      <c r="BH20" s="570"/>
      <c r="BI20" s="570"/>
      <c r="BJ20" s="570"/>
      <c r="BK20" s="570"/>
      <c r="BL20" s="570"/>
      <c r="BM20" s="570"/>
      <c r="BN20" s="570"/>
      <c r="BO20" s="570"/>
      <c r="BP20" s="570"/>
      <c r="BQ20" s="570"/>
      <c r="BR20" s="570"/>
      <c r="BS20" s="570"/>
      <c r="BT20" s="570"/>
      <c r="BU20" s="570"/>
      <c r="BV20" s="570"/>
      <c r="BW20" s="571"/>
      <c r="BX20" s="557" t="s">
        <v>201</v>
      </c>
      <c r="BY20" s="558"/>
      <c r="BZ20" s="558"/>
      <c r="CA20" s="558"/>
      <c r="CB20" s="558"/>
      <c r="CC20" s="558"/>
      <c r="CD20" s="558"/>
      <c r="CE20" s="558"/>
      <c r="CF20" s="558"/>
      <c r="CG20" s="559"/>
      <c r="CH20" s="586"/>
      <c r="CI20" s="587"/>
      <c r="CJ20" s="587"/>
      <c r="CK20" s="587"/>
      <c r="CL20" s="587"/>
      <c r="CM20" s="587"/>
      <c r="CN20" s="587"/>
      <c r="CO20" s="587"/>
      <c r="CP20" s="587"/>
      <c r="CQ20" s="587"/>
      <c r="CR20" s="587"/>
      <c r="CS20" s="587"/>
      <c r="CT20" s="587"/>
      <c r="CU20" s="587"/>
      <c r="CV20" s="587"/>
      <c r="CW20" s="587"/>
      <c r="CX20" s="587"/>
    </row>
    <row r="21" spans="1:105" s="42" customFormat="1" ht="11.25" x14ac:dyDescent="0.2">
      <c r="A21" s="565" t="s">
        <v>218</v>
      </c>
      <c r="B21" s="566"/>
      <c r="C21" s="566"/>
      <c r="D21" s="566"/>
      <c r="E21" s="566"/>
      <c r="F21" s="566"/>
      <c r="G21" s="566"/>
      <c r="H21" s="567"/>
      <c r="I21" s="102"/>
      <c r="J21" s="570" t="s">
        <v>219</v>
      </c>
      <c r="K21" s="570"/>
      <c r="L21" s="570"/>
      <c r="M21" s="570"/>
      <c r="N21" s="570"/>
      <c r="O21" s="570"/>
      <c r="P21" s="570"/>
      <c r="Q21" s="570"/>
      <c r="R21" s="570"/>
      <c r="S21" s="570"/>
      <c r="T21" s="570"/>
      <c r="U21" s="570"/>
      <c r="V21" s="570"/>
      <c r="W21" s="570"/>
      <c r="X21" s="570"/>
      <c r="Y21" s="570"/>
      <c r="Z21" s="570"/>
      <c r="AA21" s="570"/>
      <c r="AB21" s="570"/>
      <c r="AC21" s="570"/>
      <c r="AD21" s="570"/>
      <c r="AE21" s="570"/>
      <c r="AF21" s="570"/>
      <c r="AG21" s="570"/>
      <c r="AH21" s="570"/>
      <c r="AI21" s="570"/>
      <c r="AJ21" s="570"/>
      <c r="AK21" s="570"/>
      <c r="AL21" s="570"/>
      <c r="AM21" s="570"/>
      <c r="AN21" s="570"/>
      <c r="AO21" s="570"/>
      <c r="AP21" s="570"/>
      <c r="AQ21" s="570"/>
      <c r="AR21" s="570"/>
      <c r="AS21" s="570"/>
      <c r="AT21" s="570"/>
      <c r="AU21" s="570"/>
      <c r="AV21" s="570"/>
      <c r="AW21" s="570"/>
      <c r="AX21" s="570"/>
      <c r="AY21" s="570"/>
      <c r="AZ21" s="570"/>
      <c r="BA21" s="570"/>
      <c r="BB21" s="570"/>
      <c r="BC21" s="570"/>
      <c r="BD21" s="570"/>
      <c r="BE21" s="570"/>
      <c r="BF21" s="570"/>
      <c r="BG21" s="570"/>
      <c r="BH21" s="570"/>
      <c r="BI21" s="570"/>
      <c r="BJ21" s="570"/>
      <c r="BK21" s="570"/>
      <c r="BL21" s="570"/>
      <c r="BM21" s="570"/>
      <c r="BN21" s="570"/>
      <c r="BO21" s="570"/>
      <c r="BP21" s="570"/>
      <c r="BQ21" s="570"/>
      <c r="BR21" s="570"/>
      <c r="BS21" s="570"/>
      <c r="BT21" s="570"/>
      <c r="BU21" s="570"/>
      <c r="BV21" s="570"/>
      <c r="BW21" s="571"/>
      <c r="BX21" s="557" t="s">
        <v>201</v>
      </c>
      <c r="BY21" s="558"/>
      <c r="BZ21" s="558"/>
      <c r="CA21" s="558"/>
      <c r="CB21" s="558"/>
      <c r="CC21" s="558"/>
      <c r="CD21" s="558"/>
      <c r="CE21" s="558"/>
      <c r="CF21" s="558"/>
      <c r="CG21" s="559"/>
      <c r="CH21" s="572">
        <f>CH22+CH27+CH30+CH35+CH45+CH46</f>
        <v>0</v>
      </c>
      <c r="CI21" s="573"/>
      <c r="CJ21" s="573"/>
      <c r="CK21" s="573"/>
      <c r="CL21" s="573"/>
      <c r="CM21" s="573"/>
      <c r="CN21" s="573"/>
      <c r="CO21" s="573"/>
      <c r="CP21" s="573"/>
      <c r="CQ21" s="573"/>
      <c r="CR21" s="573"/>
      <c r="CS21" s="573"/>
      <c r="CT21" s="573"/>
      <c r="CU21" s="573"/>
      <c r="CV21" s="573"/>
      <c r="CW21" s="573"/>
      <c r="CX21" s="573"/>
    </row>
    <row r="22" spans="1:105" s="42" customFormat="1" ht="11.25" x14ac:dyDescent="0.2">
      <c r="A22" s="565" t="s">
        <v>220</v>
      </c>
      <c r="B22" s="566"/>
      <c r="C22" s="566"/>
      <c r="D22" s="566"/>
      <c r="E22" s="566"/>
      <c r="F22" s="566"/>
      <c r="G22" s="566"/>
      <c r="H22" s="567"/>
      <c r="I22" s="102"/>
      <c r="J22" s="570" t="s">
        <v>221</v>
      </c>
      <c r="K22" s="570"/>
      <c r="L22" s="570"/>
      <c r="M22" s="570"/>
      <c r="N22" s="570"/>
      <c r="O22" s="570"/>
      <c r="P22" s="570"/>
      <c r="Q22" s="570"/>
      <c r="R22" s="570"/>
      <c r="S22" s="570"/>
      <c r="T22" s="570"/>
      <c r="U22" s="570"/>
      <c r="V22" s="570"/>
      <c r="W22" s="570"/>
      <c r="X22" s="570"/>
      <c r="Y22" s="570"/>
      <c r="Z22" s="570"/>
      <c r="AA22" s="570"/>
      <c r="AB22" s="570"/>
      <c r="AC22" s="570"/>
      <c r="AD22" s="570"/>
      <c r="AE22" s="570"/>
      <c r="AF22" s="570"/>
      <c r="AG22" s="570"/>
      <c r="AH22" s="570"/>
      <c r="AI22" s="570"/>
      <c r="AJ22" s="570"/>
      <c r="AK22" s="570"/>
      <c r="AL22" s="570"/>
      <c r="AM22" s="570"/>
      <c r="AN22" s="570"/>
      <c r="AO22" s="570"/>
      <c r="AP22" s="570"/>
      <c r="AQ22" s="570"/>
      <c r="AR22" s="570"/>
      <c r="AS22" s="570"/>
      <c r="AT22" s="570"/>
      <c r="AU22" s="570"/>
      <c r="AV22" s="570"/>
      <c r="AW22" s="570"/>
      <c r="AX22" s="570"/>
      <c r="AY22" s="570"/>
      <c r="AZ22" s="570"/>
      <c r="BA22" s="570"/>
      <c r="BB22" s="570"/>
      <c r="BC22" s="570"/>
      <c r="BD22" s="570"/>
      <c r="BE22" s="570"/>
      <c r="BF22" s="570"/>
      <c r="BG22" s="570"/>
      <c r="BH22" s="570"/>
      <c r="BI22" s="570"/>
      <c r="BJ22" s="570"/>
      <c r="BK22" s="570"/>
      <c r="BL22" s="570"/>
      <c r="BM22" s="570"/>
      <c r="BN22" s="570"/>
      <c r="BO22" s="570"/>
      <c r="BP22" s="570"/>
      <c r="BQ22" s="570"/>
      <c r="BR22" s="570"/>
      <c r="BS22" s="570"/>
      <c r="BT22" s="570"/>
      <c r="BU22" s="570"/>
      <c r="BV22" s="570"/>
      <c r="BW22" s="571"/>
      <c r="BX22" s="557" t="s">
        <v>201</v>
      </c>
      <c r="BY22" s="558"/>
      <c r="BZ22" s="558"/>
      <c r="CA22" s="558"/>
      <c r="CB22" s="558"/>
      <c r="CC22" s="558"/>
      <c r="CD22" s="558"/>
      <c r="CE22" s="558"/>
      <c r="CF22" s="558"/>
      <c r="CG22" s="559"/>
      <c r="CH22" s="572">
        <f>SUM(CH23:CX26)</f>
        <v>0</v>
      </c>
      <c r="CI22" s="573"/>
      <c r="CJ22" s="573"/>
      <c r="CK22" s="573"/>
      <c r="CL22" s="573"/>
      <c r="CM22" s="573"/>
      <c r="CN22" s="573"/>
      <c r="CO22" s="573"/>
      <c r="CP22" s="573"/>
      <c r="CQ22" s="573"/>
      <c r="CR22" s="573"/>
      <c r="CS22" s="573"/>
      <c r="CT22" s="573"/>
      <c r="CU22" s="573"/>
      <c r="CV22" s="573"/>
      <c r="CW22" s="573"/>
      <c r="CX22" s="573"/>
    </row>
    <row r="23" spans="1:105" s="42" customFormat="1" ht="11.25" x14ac:dyDescent="0.2">
      <c r="A23" s="557" t="s">
        <v>222</v>
      </c>
      <c r="B23" s="558"/>
      <c r="C23" s="558"/>
      <c r="D23" s="558"/>
      <c r="E23" s="558"/>
      <c r="F23" s="558"/>
      <c r="G23" s="558"/>
      <c r="H23" s="559"/>
      <c r="I23" s="99"/>
      <c r="J23" s="560" t="s">
        <v>223</v>
      </c>
      <c r="K23" s="560"/>
      <c r="L23" s="560"/>
      <c r="M23" s="560"/>
      <c r="N23" s="560"/>
      <c r="O23" s="560"/>
      <c r="P23" s="560"/>
      <c r="Q23" s="560"/>
      <c r="R23" s="560"/>
      <c r="S23" s="560"/>
      <c r="T23" s="560"/>
      <c r="U23" s="560"/>
      <c r="V23" s="560"/>
      <c r="W23" s="560"/>
      <c r="X23" s="560"/>
      <c r="Y23" s="560"/>
      <c r="Z23" s="560"/>
      <c r="AA23" s="560"/>
      <c r="AB23" s="560"/>
      <c r="AC23" s="560"/>
      <c r="AD23" s="560"/>
      <c r="AE23" s="560"/>
      <c r="AF23" s="560"/>
      <c r="AG23" s="560"/>
      <c r="AH23" s="560"/>
      <c r="AI23" s="560"/>
      <c r="AJ23" s="560"/>
      <c r="AK23" s="560"/>
      <c r="AL23" s="560"/>
      <c r="AM23" s="560"/>
      <c r="AN23" s="560"/>
      <c r="AO23" s="560"/>
      <c r="AP23" s="560"/>
      <c r="AQ23" s="560"/>
      <c r="AR23" s="560"/>
      <c r="AS23" s="560"/>
      <c r="AT23" s="560"/>
      <c r="AU23" s="560"/>
      <c r="AV23" s="560"/>
      <c r="AW23" s="560"/>
      <c r="AX23" s="560"/>
      <c r="AY23" s="560"/>
      <c r="AZ23" s="560"/>
      <c r="BA23" s="560"/>
      <c r="BB23" s="560"/>
      <c r="BC23" s="560"/>
      <c r="BD23" s="560"/>
      <c r="BE23" s="560"/>
      <c r="BF23" s="560"/>
      <c r="BG23" s="560"/>
      <c r="BH23" s="560"/>
      <c r="BI23" s="560"/>
      <c r="BJ23" s="560"/>
      <c r="BK23" s="560"/>
      <c r="BL23" s="560"/>
      <c r="BM23" s="560"/>
      <c r="BN23" s="560"/>
      <c r="BO23" s="560"/>
      <c r="BP23" s="560"/>
      <c r="BQ23" s="560"/>
      <c r="BR23" s="560"/>
      <c r="BS23" s="560"/>
      <c r="BT23" s="560"/>
      <c r="BU23" s="560"/>
      <c r="BV23" s="560"/>
      <c r="BW23" s="561"/>
      <c r="BX23" s="557" t="s">
        <v>201</v>
      </c>
      <c r="BY23" s="558"/>
      <c r="BZ23" s="558"/>
      <c r="CA23" s="558"/>
      <c r="CB23" s="558"/>
      <c r="CC23" s="558"/>
      <c r="CD23" s="558"/>
      <c r="CE23" s="558"/>
      <c r="CF23" s="558"/>
      <c r="CG23" s="559"/>
      <c r="CH23" s="568"/>
      <c r="CI23" s="569"/>
      <c r="CJ23" s="569"/>
      <c r="CK23" s="569"/>
      <c r="CL23" s="569"/>
      <c r="CM23" s="569"/>
      <c r="CN23" s="569"/>
      <c r="CO23" s="569"/>
      <c r="CP23" s="569"/>
      <c r="CQ23" s="569"/>
      <c r="CR23" s="569"/>
      <c r="CS23" s="569"/>
      <c r="CT23" s="569"/>
      <c r="CU23" s="569"/>
      <c r="CV23" s="569"/>
      <c r="CW23" s="569"/>
      <c r="CX23" s="569"/>
    </row>
    <row r="24" spans="1:105" s="42" customFormat="1" ht="11.25" x14ac:dyDescent="0.2">
      <c r="A24" s="557" t="s">
        <v>224</v>
      </c>
      <c r="B24" s="558"/>
      <c r="C24" s="558"/>
      <c r="D24" s="558"/>
      <c r="E24" s="558"/>
      <c r="F24" s="558"/>
      <c r="G24" s="558"/>
      <c r="H24" s="559"/>
      <c r="I24" s="99"/>
      <c r="J24" s="560" t="s">
        <v>225</v>
      </c>
      <c r="K24" s="560"/>
      <c r="L24" s="560"/>
      <c r="M24" s="560"/>
      <c r="N24" s="560"/>
      <c r="O24" s="560"/>
      <c r="P24" s="560"/>
      <c r="Q24" s="560"/>
      <c r="R24" s="560"/>
      <c r="S24" s="560"/>
      <c r="T24" s="560"/>
      <c r="U24" s="560"/>
      <c r="V24" s="560"/>
      <c r="W24" s="560"/>
      <c r="X24" s="560"/>
      <c r="Y24" s="560"/>
      <c r="Z24" s="560"/>
      <c r="AA24" s="560"/>
      <c r="AB24" s="560"/>
      <c r="AC24" s="560"/>
      <c r="AD24" s="560"/>
      <c r="AE24" s="560"/>
      <c r="AF24" s="560"/>
      <c r="AG24" s="560"/>
      <c r="AH24" s="560"/>
      <c r="AI24" s="560"/>
      <c r="AJ24" s="560"/>
      <c r="AK24" s="560"/>
      <c r="AL24" s="560"/>
      <c r="AM24" s="560"/>
      <c r="AN24" s="560"/>
      <c r="AO24" s="560"/>
      <c r="AP24" s="560"/>
      <c r="AQ24" s="560"/>
      <c r="AR24" s="560"/>
      <c r="AS24" s="560"/>
      <c r="AT24" s="560"/>
      <c r="AU24" s="560"/>
      <c r="AV24" s="560"/>
      <c r="AW24" s="560"/>
      <c r="AX24" s="560"/>
      <c r="AY24" s="560"/>
      <c r="AZ24" s="560"/>
      <c r="BA24" s="560"/>
      <c r="BB24" s="560"/>
      <c r="BC24" s="560"/>
      <c r="BD24" s="560"/>
      <c r="BE24" s="560"/>
      <c r="BF24" s="560"/>
      <c r="BG24" s="560"/>
      <c r="BH24" s="560"/>
      <c r="BI24" s="560"/>
      <c r="BJ24" s="560"/>
      <c r="BK24" s="560"/>
      <c r="BL24" s="560"/>
      <c r="BM24" s="560"/>
      <c r="BN24" s="560"/>
      <c r="BO24" s="560"/>
      <c r="BP24" s="560"/>
      <c r="BQ24" s="560"/>
      <c r="BR24" s="560"/>
      <c r="BS24" s="560"/>
      <c r="BT24" s="560"/>
      <c r="BU24" s="560"/>
      <c r="BV24" s="560"/>
      <c r="BW24" s="561"/>
      <c r="BX24" s="557" t="s">
        <v>201</v>
      </c>
      <c r="BY24" s="558"/>
      <c r="BZ24" s="558"/>
      <c r="CA24" s="558"/>
      <c r="CB24" s="558"/>
      <c r="CC24" s="558"/>
      <c r="CD24" s="558"/>
      <c r="CE24" s="558"/>
      <c r="CF24" s="558"/>
      <c r="CG24" s="559"/>
      <c r="CH24" s="568"/>
      <c r="CI24" s="569"/>
      <c r="CJ24" s="569"/>
      <c r="CK24" s="569"/>
      <c r="CL24" s="569"/>
      <c r="CM24" s="569"/>
      <c r="CN24" s="569"/>
      <c r="CO24" s="569"/>
      <c r="CP24" s="569"/>
      <c r="CQ24" s="569"/>
      <c r="CR24" s="569"/>
      <c r="CS24" s="569"/>
      <c r="CT24" s="569"/>
      <c r="CU24" s="569"/>
      <c r="CV24" s="569"/>
      <c r="CW24" s="569"/>
      <c r="CX24" s="569"/>
    </row>
    <row r="25" spans="1:105" s="42" customFormat="1" ht="22.5" customHeight="1" x14ac:dyDescent="0.2">
      <c r="A25" s="557" t="s">
        <v>226</v>
      </c>
      <c r="B25" s="558"/>
      <c r="C25" s="558"/>
      <c r="D25" s="558"/>
      <c r="E25" s="558"/>
      <c r="F25" s="558"/>
      <c r="G25" s="558"/>
      <c r="H25" s="559"/>
      <c r="I25" s="99"/>
      <c r="J25" s="560" t="s">
        <v>227</v>
      </c>
      <c r="K25" s="560"/>
      <c r="L25" s="560"/>
      <c r="M25" s="560"/>
      <c r="N25" s="560"/>
      <c r="O25" s="560"/>
      <c r="P25" s="560"/>
      <c r="Q25" s="560"/>
      <c r="R25" s="560"/>
      <c r="S25" s="560"/>
      <c r="T25" s="560"/>
      <c r="U25" s="560"/>
      <c r="V25" s="560"/>
      <c r="W25" s="560"/>
      <c r="X25" s="560"/>
      <c r="Y25" s="560"/>
      <c r="Z25" s="560"/>
      <c r="AA25" s="560"/>
      <c r="AB25" s="560"/>
      <c r="AC25" s="560"/>
      <c r="AD25" s="560"/>
      <c r="AE25" s="560"/>
      <c r="AF25" s="560"/>
      <c r="AG25" s="560"/>
      <c r="AH25" s="560"/>
      <c r="AI25" s="560"/>
      <c r="AJ25" s="560"/>
      <c r="AK25" s="560"/>
      <c r="AL25" s="560"/>
      <c r="AM25" s="560"/>
      <c r="AN25" s="560"/>
      <c r="AO25" s="560"/>
      <c r="AP25" s="560"/>
      <c r="AQ25" s="560"/>
      <c r="AR25" s="560"/>
      <c r="AS25" s="560"/>
      <c r="AT25" s="560"/>
      <c r="AU25" s="560"/>
      <c r="AV25" s="560"/>
      <c r="AW25" s="560"/>
      <c r="AX25" s="560"/>
      <c r="AY25" s="560"/>
      <c r="AZ25" s="560"/>
      <c r="BA25" s="560"/>
      <c r="BB25" s="560"/>
      <c r="BC25" s="560"/>
      <c r="BD25" s="560"/>
      <c r="BE25" s="560"/>
      <c r="BF25" s="560"/>
      <c r="BG25" s="560"/>
      <c r="BH25" s="560"/>
      <c r="BI25" s="560"/>
      <c r="BJ25" s="560"/>
      <c r="BK25" s="560"/>
      <c r="BL25" s="560"/>
      <c r="BM25" s="560"/>
      <c r="BN25" s="560"/>
      <c r="BO25" s="560"/>
      <c r="BP25" s="560"/>
      <c r="BQ25" s="560"/>
      <c r="BR25" s="560"/>
      <c r="BS25" s="560"/>
      <c r="BT25" s="560"/>
      <c r="BU25" s="560"/>
      <c r="BV25" s="560"/>
      <c r="BW25" s="561"/>
      <c r="BX25" s="557" t="s">
        <v>201</v>
      </c>
      <c r="BY25" s="558"/>
      <c r="BZ25" s="558"/>
      <c r="CA25" s="558"/>
      <c r="CB25" s="558"/>
      <c r="CC25" s="558"/>
      <c r="CD25" s="558"/>
      <c r="CE25" s="558"/>
      <c r="CF25" s="558"/>
      <c r="CG25" s="559"/>
      <c r="CH25" s="568"/>
      <c r="CI25" s="569"/>
      <c r="CJ25" s="569"/>
      <c r="CK25" s="569"/>
      <c r="CL25" s="569"/>
      <c r="CM25" s="569"/>
      <c r="CN25" s="569"/>
      <c r="CO25" s="569"/>
      <c r="CP25" s="569"/>
      <c r="CQ25" s="569"/>
      <c r="CR25" s="569"/>
      <c r="CS25" s="569"/>
      <c r="CT25" s="569"/>
      <c r="CU25" s="569"/>
      <c r="CV25" s="569"/>
      <c r="CW25" s="569"/>
      <c r="CX25" s="569"/>
    </row>
    <row r="26" spans="1:105" s="42" customFormat="1" ht="11.25" x14ac:dyDescent="0.2">
      <c r="A26" s="557" t="s">
        <v>228</v>
      </c>
      <c r="B26" s="558"/>
      <c r="C26" s="558"/>
      <c r="D26" s="558"/>
      <c r="E26" s="558"/>
      <c r="F26" s="558"/>
      <c r="G26" s="558"/>
      <c r="H26" s="559"/>
      <c r="I26" s="99"/>
      <c r="J26" s="560" t="s">
        <v>229</v>
      </c>
      <c r="K26" s="560"/>
      <c r="L26" s="560"/>
      <c r="M26" s="560"/>
      <c r="N26" s="560"/>
      <c r="O26" s="560"/>
      <c r="P26" s="560"/>
      <c r="Q26" s="560"/>
      <c r="R26" s="560"/>
      <c r="S26" s="560"/>
      <c r="T26" s="560"/>
      <c r="U26" s="560"/>
      <c r="V26" s="560"/>
      <c r="W26" s="560"/>
      <c r="X26" s="560"/>
      <c r="Y26" s="560"/>
      <c r="Z26" s="560"/>
      <c r="AA26" s="560"/>
      <c r="AB26" s="560"/>
      <c r="AC26" s="560"/>
      <c r="AD26" s="560"/>
      <c r="AE26" s="560"/>
      <c r="AF26" s="560"/>
      <c r="AG26" s="560"/>
      <c r="AH26" s="560"/>
      <c r="AI26" s="560"/>
      <c r="AJ26" s="560"/>
      <c r="AK26" s="560"/>
      <c r="AL26" s="560"/>
      <c r="AM26" s="560"/>
      <c r="AN26" s="560"/>
      <c r="AO26" s="560"/>
      <c r="AP26" s="560"/>
      <c r="AQ26" s="560"/>
      <c r="AR26" s="560"/>
      <c r="AS26" s="560"/>
      <c r="AT26" s="560"/>
      <c r="AU26" s="560"/>
      <c r="AV26" s="560"/>
      <c r="AW26" s="560"/>
      <c r="AX26" s="560"/>
      <c r="AY26" s="560"/>
      <c r="AZ26" s="560"/>
      <c r="BA26" s="560"/>
      <c r="BB26" s="560"/>
      <c r="BC26" s="560"/>
      <c r="BD26" s="560"/>
      <c r="BE26" s="560"/>
      <c r="BF26" s="560"/>
      <c r="BG26" s="560"/>
      <c r="BH26" s="560"/>
      <c r="BI26" s="560"/>
      <c r="BJ26" s="560"/>
      <c r="BK26" s="560"/>
      <c r="BL26" s="560"/>
      <c r="BM26" s="560"/>
      <c r="BN26" s="560"/>
      <c r="BO26" s="560"/>
      <c r="BP26" s="560"/>
      <c r="BQ26" s="560"/>
      <c r="BR26" s="560"/>
      <c r="BS26" s="560"/>
      <c r="BT26" s="560"/>
      <c r="BU26" s="560"/>
      <c r="BV26" s="560"/>
      <c r="BW26" s="561"/>
      <c r="BX26" s="557" t="s">
        <v>201</v>
      </c>
      <c r="BY26" s="558"/>
      <c r="BZ26" s="558"/>
      <c r="CA26" s="558"/>
      <c r="CB26" s="558"/>
      <c r="CC26" s="558"/>
      <c r="CD26" s="558"/>
      <c r="CE26" s="558"/>
      <c r="CF26" s="558"/>
      <c r="CG26" s="559"/>
      <c r="CH26" s="568"/>
      <c r="CI26" s="569"/>
      <c r="CJ26" s="569"/>
      <c r="CK26" s="569"/>
      <c r="CL26" s="569"/>
      <c r="CM26" s="569"/>
      <c r="CN26" s="569"/>
      <c r="CO26" s="569"/>
      <c r="CP26" s="569"/>
      <c r="CQ26" s="569"/>
      <c r="CR26" s="569"/>
      <c r="CS26" s="569"/>
      <c r="CT26" s="569"/>
      <c r="CU26" s="569"/>
      <c r="CV26" s="569"/>
      <c r="CW26" s="569"/>
      <c r="CX26" s="569"/>
    </row>
    <row r="27" spans="1:105" s="42" customFormat="1" ht="11.25" x14ac:dyDescent="0.2">
      <c r="A27" s="565" t="s">
        <v>230</v>
      </c>
      <c r="B27" s="566"/>
      <c r="C27" s="566"/>
      <c r="D27" s="566"/>
      <c r="E27" s="566"/>
      <c r="F27" s="566"/>
      <c r="G27" s="566"/>
      <c r="H27" s="567"/>
      <c r="I27" s="102"/>
      <c r="J27" s="570" t="s">
        <v>231</v>
      </c>
      <c r="K27" s="570"/>
      <c r="L27" s="570"/>
      <c r="M27" s="570"/>
      <c r="N27" s="570"/>
      <c r="O27" s="570"/>
      <c r="P27" s="570"/>
      <c r="Q27" s="570"/>
      <c r="R27" s="570"/>
      <c r="S27" s="570"/>
      <c r="T27" s="570"/>
      <c r="U27" s="570"/>
      <c r="V27" s="570"/>
      <c r="W27" s="570"/>
      <c r="X27" s="570"/>
      <c r="Y27" s="570"/>
      <c r="Z27" s="570"/>
      <c r="AA27" s="570"/>
      <c r="AB27" s="570"/>
      <c r="AC27" s="570"/>
      <c r="AD27" s="570"/>
      <c r="AE27" s="570"/>
      <c r="AF27" s="570"/>
      <c r="AG27" s="570"/>
      <c r="AH27" s="570"/>
      <c r="AI27" s="570"/>
      <c r="AJ27" s="570"/>
      <c r="AK27" s="570"/>
      <c r="AL27" s="570"/>
      <c r="AM27" s="570"/>
      <c r="AN27" s="570"/>
      <c r="AO27" s="570"/>
      <c r="AP27" s="570"/>
      <c r="AQ27" s="570"/>
      <c r="AR27" s="570"/>
      <c r="AS27" s="570"/>
      <c r="AT27" s="570"/>
      <c r="AU27" s="570"/>
      <c r="AV27" s="570"/>
      <c r="AW27" s="570"/>
      <c r="AX27" s="570"/>
      <c r="AY27" s="570"/>
      <c r="AZ27" s="570"/>
      <c r="BA27" s="570"/>
      <c r="BB27" s="570"/>
      <c r="BC27" s="570"/>
      <c r="BD27" s="570"/>
      <c r="BE27" s="570"/>
      <c r="BF27" s="570"/>
      <c r="BG27" s="570"/>
      <c r="BH27" s="570"/>
      <c r="BI27" s="570"/>
      <c r="BJ27" s="570"/>
      <c r="BK27" s="570"/>
      <c r="BL27" s="570"/>
      <c r="BM27" s="570"/>
      <c r="BN27" s="570"/>
      <c r="BO27" s="570"/>
      <c r="BP27" s="570"/>
      <c r="BQ27" s="570"/>
      <c r="BR27" s="570"/>
      <c r="BS27" s="570"/>
      <c r="BT27" s="570"/>
      <c r="BU27" s="570"/>
      <c r="BV27" s="570"/>
      <c r="BW27" s="571"/>
      <c r="BX27" s="557" t="s">
        <v>201</v>
      </c>
      <c r="BY27" s="558"/>
      <c r="BZ27" s="558"/>
      <c r="CA27" s="558"/>
      <c r="CB27" s="558"/>
      <c r="CC27" s="558"/>
      <c r="CD27" s="558"/>
      <c r="CE27" s="558"/>
      <c r="CF27" s="558"/>
      <c r="CG27" s="559"/>
      <c r="CH27" s="572">
        <f>SUM(CH28:CX29)</f>
        <v>0</v>
      </c>
      <c r="CI27" s="573"/>
      <c r="CJ27" s="573"/>
      <c r="CK27" s="573"/>
      <c r="CL27" s="573"/>
      <c r="CM27" s="573"/>
      <c r="CN27" s="573"/>
      <c r="CO27" s="573"/>
      <c r="CP27" s="573"/>
      <c r="CQ27" s="573"/>
      <c r="CR27" s="573"/>
      <c r="CS27" s="573"/>
      <c r="CT27" s="573"/>
      <c r="CU27" s="573"/>
      <c r="CV27" s="573"/>
      <c r="CW27" s="573"/>
      <c r="CX27" s="573"/>
    </row>
    <row r="28" spans="1:105" s="42" customFormat="1" ht="22.5" customHeight="1" x14ac:dyDescent="0.2">
      <c r="A28" s="557" t="s">
        <v>232</v>
      </c>
      <c r="B28" s="558"/>
      <c r="C28" s="558"/>
      <c r="D28" s="558"/>
      <c r="E28" s="558"/>
      <c r="F28" s="558"/>
      <c r="G28" s="558"/>
      <c r="H28" s="559"/>
      <c r="I28" s="99"/>
      <c r="J28" s="560" t="s">
        <v>233</v>
      </c>
      <c r="K28" s="560"/>
      <c r="L28" s="560"/>
      <c r="M28" s="560"/>
      <c r="N28" s="560"/>
      <c r="O28" s="560"/>
      <c r="P28" s="560"/>
      <c r="Q28" s="560"/>
      <c r="R28" s="560"/>
      <c r="S28" s="560"/>
      <c r="T28" s="560"/>
      <c r="U28" s="560"/>
      <c r="V28" s="560"/>
      <c r="W28" s="560"/>
      <c r="X28" s="560"/>
      <c r="Y28" s="560"/>
      <c r="Z28" s="560"/>
      <c r="AA28" s="560"/>
      <c r="AB28" s="560"/>
      <c r="AC28" s="560"/>
      <c r="AD28" s="560"/>
      <c r="AE28" s="560"/>
      <c r="AF28" s="560"/>
      <c r="AG28" s="560"/>
      <c r="AH28" s="560"/>
      <c r="AI28" s="560"/>
      <c r="AJ28" s="560"/>
      <c r="AK28" s="560"/>
      <c r="AL28" s="560"/>
      <c r="AM28" s="560"/>
      <c r="AN28" s="560"/>
      <c r="AO28" s="560"/>
      <c r="AP28" s="560"/>
      <c r="AQ28" s="560"/>
      <c r="AR28" s="560"/>
      <c r="AS28" s="560"/>
      <c r="AT28" s="560"/>
      <c r="AU28" s="560"/>
      <c r="AV28" s="560"/>
      <c r="AW28" s="560"/>
      <c r="AX28" s="560"/>
      <c r="AY28" s="560"/>
      <c r="AZ28" s="560"/>
      <c r="BA28" s="560"/>
      <c r="BB28" s="560"/>
      <c r="BC28" s="560"/>
      <c r="BD28" s="560"/>
      <c r="BE28" s="560"/>
      <c r="BF28" s="560"/>
      <c r="BG28" s="560"/>
      <c r="BH28" s="560"/>
      <c r="BI28" s="560"/>
      <c r="BJ28" s="560"/>
      <c r="BK28" s="560"/>
      <c r="BL28" s="560"/>
      <c r="BM28" s="560"/>
      <c r="BN28" s="560"/>
      <c r="BO28" s="560"/>
      <c r="BP28" s="560"/>
      <c r="BQ28" s="560"/>
      <c r="BR28" s="560"/>
      <c r="BS28" s="560"/>
      <c r="BT28" s="560"/>
      <c r="BU28" s="560"/>
      <c r="BV28" s="560"/>
      <c r="BW28" s="561"/>
      <c r="BX28" s="557" t="s">
        <v>201</v>
      </c>
      <c r="BY28" s="558"/>
      <c r="BZ28" s="558"/>
      <c r="CA28" s="558"/>
      <c r="CB28" s="558"/>
      <c r="CC28" s="558"/>
      <c r="CD28" s="558"/>
      <c r="CE28" s="558"/>
      <c r="CF28" s="558"/>
      <c r="CG28" s="559"/>
      <c r="CH28" s="568"/>
      <c r="CI28" s="569"/>
      <c r="CJ28" s="569"/>
      <c r="CK28" s="569"/>
      <c r="CL28" s="569"/>
      <c r="CM28" s="569"/>
      <c r="CN28" s="569"/>
      <c r="CO28" s="569"/>
      <c r="CP28" s="569"/>
      <c r="CQ28" s="569"/>
      <c r="CR28" s="569"/>
      <c r="CS28" s="569"/>
      <c r="CT28" s="569"/>
      <c r="CU28" s="569"/>
      <c r="CV28" s="569"/>
      <c r="CW28" s="569"/>
      <c r="CX28" s="569"/>
    </row>
    <row r="29" spans="1:105" s="42" customFormat="1" ht="11.25" x14ac:dyDescent="0.2">
      <c r="A29" s="557" t="s">
        <v>234</v>
      </c>
      <c r="B29" s="558"/>
      <c r="C29" s="558"/>
      <c r="D29" s="558"/>
      <c r="E29" s="558"/>
      <c r="F29" s="558"/>
      <c r="G29" s="558"/>
      <c r="H29" s="559"/>
      <c r="I29" s="99"/>
      <c r="J29" s="560" t="s">
        <v>235</v>
      </c>
      <c r="K29" s="560"/>
      <c r="L29" s="560"/>
      <c r="M29" s="560"/>
      <c r="N29" s="560"/>
      <c r="O29" s="560"/>
      <c r="P29" s="560"/>
      <c r="Q29" s="560"/>
      <c r="R29" s="560"/>
      <c r="S29" s="560"/>
      <c r="T29" s="560"/>
      <c r="U29" s="560"/>
      <c r="V29" s="560"/>
      <c r="W29" s="560"/>
      <c r="X29" s="560"/>
      <c r="Y29" s="560"/>
      <c r="Z29" s="560"/>
      <c r="AA29" s="560"/>
      <c r="AB29" s="560"/>
      <c r="AC29" s="560"/>
      <c r="AD29" s="560"/>
      <c r="AE29" s="560"/>
      <c r="AF29" s="560"/>
      <c r="AG29" s="560"/>
      <c r="AH29" s="560"/>
      <c r="AI29" s="560"/>
      <c r="AJ29" s="560"/>
      <c r="AK29" s="560"/>
      <c r="AL29" s="560"/>
      <c r="AM29" s="560"/>
      <c r="AN29" s="560"/>
      <c r="AO29" s="560"/>
      <c r="AP29" s="560"/>
      <c r="AQ29" s="560"/>
      <c r="AR29" s="560"/>
      <c r="AS29" s="560"/>
      <c r="AT29" s="560"/>
      <c r="AU29" s="560"/>
      <c r="AV29" s="560"/>
      <c r="AW29" s="560"/>
      <c r="AX29" s="560"/>
      <c r="AY29" s="560"/>
      <c r="AZ29" s="560"/>
      <c r="BA29" s="560"/>
      <c r="BB29" s="560"/>
      <c r="BC29" s="560"/>
      <c r="BD29" s="560"/>
      <c r="BE29" s="560"/>
      <c r="BF29" s="560"/>
      <c r="BG29" s="560"/>
      <c r="BH29" s="560"/>
      <c r="BI29" s="560"/>
      <c r="BJ29" s="560"/>
      <c r="BK29" s="560"/>
      <c r="BL29" s="560"/>
      <c r="BM29" s="560"/>
      <c r="BN29" s="560"/>
      <c r="BO29" s="560"/>
      <c r="BP29" s="560"/>
      <c r="BQ29" s="560"/>
      <c r="BR29" s="560"/>
      <c r="BS29" s="560"/>
      <c r="BT29" s="560"/>
      <c r="BU29" s="560"/>
      <c r="BV29" s="560"/>
      <c r="BW29" s="561"/>
      <c r="BX29" s="557" t="s">
        <v>201</v>
      </c>
      <c r="BY29" s="558"/>
      <c r="BZ29" s="558"/>
      <c r="CA29" s="558"/>
      <c r="CB29" s="558"/>
      <c r="CC29" s="558"/>
      <c r="CD29" s="558"/>
      <c r="CE29" s="558"/>
      <c r="CF29" s="558"/>
      <c r="CG29" s="559"/>
      <c r="CH29" s="568"/>
      <c r="CI29" s="569"/>
      <c r="CJ29" s="569"/>
      <c r="CK29" s="569"/>
      <c r="CL29" s="569"/>
      <c r="CM29" s="569"/>
      <c r="CN29" s="569"/>
      <c r="CO29" s="569"/>
      <c r="CP29" s="569"/>
      <c r="CQ29" s="569"/>
      <c r="CR29" s="569"/>
      <c r="CS29" s="569"/>
      <c r="CT29" s="569"/>
      <c r="CU29" s="569"/>
      <c r="CV29" s="569"/>
      <c r="CW29" s="569"/>
      <c r="CX29" s="569"/>
    </row>
    <row r="30" spans="1:105" s="42" customFormat="1" ht="11.25" x14ac:dyDescent="0.2">
      <c r="A30" s="565" t="s">
        <v>236</v>
      </c>
      <c r="B30" s="566"/>
      <c r="C30" s="566"/>
      <c r="D30" s="566"/>
      <c r="E30" s="566"/>
      <c r="F30" s="566"/>
      <c r="G30" s="566"/>
      <c r="H30" s="567"/>
      <c r="I30" s="102"/>
      <c r="J30" s="570" t="s">
        <v>237</v>
      </c>
      <c r="K30" s="570"/>
      <c r="L30" s="570"/>
      <c r="M30" s="570"/>
      <c r="N30" s="570"/>
      <c r="O30" s="570"/>
      <c r="P30" s="570"/>
      <c r="Q30" s="570"/>
      <c r="R30" s="570"/>
      <c r="S30" s="570"/>
      <c r="T30" s="570"/>
      <c r="U30" s="570"/>
      <c r="V30" s="570"/>
      <c r="W30" s="570"/>
      <c r="X30" s="570"/>
      <c r="Y30" s="570"/>
      <c r="Z30" s="570"/>
      <c r="AA30" s="570"/>
      <c r="AB30" s="570"/>
      <c r="AC30" s="570"/>
      <c r="AD30" s="570"/>
      <c r="AE30" s="570"/>
      <c r="AF30" s="570"/>
      <c r="AG30" s="570"/>
      <c r="AH30" s="570"/>
      <c r="AI30" s="570"/>
      <c r="AJ30" s="570"/>
      <c r="AK30" s="570"/>
      <c r="AL30" s="570"/>
      <c r="AM30" s="570"/>
      <c r="AN30" s="570"/>
      <c r="AO30" s="570"/>
      <c r="AP30" s="570"/>
      <c r="AQ30" s="570"/>
      <c r="AR30" s="570"/>
      <c r="AS30" s="570"/>
      <c r="AT30" s="570"/>
      <c r="AU30" s="570"/>
      <c r="AV30" s="570"/>
      <c r="AW30" s="570"/>
      <c r="AX30" s="570"/>
      <c r="AY30" s="570"/>
      <c r="AZ30" s="570"/>
      <c r="BA30" s="570"/>
      <c r="BB30" s="570"/>
      <c r="BC30" s="570"/>
      <c r="BD30" s="570"/>
      <c r="BE30" s="570"/>
      <c r="BF30" s="570"/>
      <c r="BG30" s="570"/>
      <c r="BH30" s="570"/>
      <c r="BI30" s="570"/>
      <c r="BJ30" s="570"/>
      <c r="BK30" s="570"/>
      <c r="BL30" s="570"/>
      <c r="BM30" s="570"/>
      <c r="BN30" s="570"/>
      <c r="BO30" s="570"/>
      <c r="BP30" s="570"/>
      <c r="BQ30" s="570"/>
      <c r="BR30" s="570"/>
      <c r="BS30" s="570"/>
      <c r="BT30" s="570"/>
      <c r="BU30" s="570"/>
      <c r="BV30" s="570"/>
      <c r="BW30" s="571"/>
      <c r="BX30" s="557" t="s">
        <v>201</v>
      </c>
      <c r="BY30" s="558"/>
      <c r="BZ30" s="558"/>
      <c r="CA30" s="558"/>
      <c r="CB30" s="558"/>
      <c r="CC30" s="558"/>
      <c r="CD30" s="558"/>
      <c r="CE30" s="558"/>
      <c r="CF30" s="558"/>
      <c r="CG30" s="559"/>
      <c r="CH30" s="572">
        <f>SUM(CH31:CX34)</f>
        <v>0</v>
      </c>
      <c r="CI30" s="573"/>
      <c r="CJ30" s="573"/>
      <c r="CK30" s="573"/>
      <c r="CL30" s="573"/>
      <c r="CM30" s="573"/>
      <c r="CN30" s="573"/>
      <c r="CO30" s="573"/>
      <c r="CP30" s="573"/>
      <c r="CQ30" s="573"/>
      <c r="CR30" s="573"/>
      <c r="CS30" s="573"/>
      <c r="CT30" s="573"/>
      <c r="CU30" s="573"/>
      <c r="CV30" s="573"/>
      <c r="CW30" s="573"/>
      <c r="CX30" s="573"/>
    </row>
    <row r="31" spans="1:105" s="42" customFormat="1" ht="11.25" customHeight="1" x14ac:dyDescent="0.2">
      <c r="A31" s="557" t="s">
        <v>238</v>
      </c>
      <c r="B31" s="558"/>
      <c r="C31" s="558"/>
      <c r="D31" s="558"/>
      <c r="E31" s="558"/>
      <c r="F31" s="558"/>
      <c r="G31" s="558"/>
      <c r="H31" s="559"/>
      <c r="I31" s="99"/>
      <c r="J31" s="560" t="s">
        <v>239</v>
      </c>
      <c r="K31" s="560"/>
      <c r="L31" s="560"/>
      <c r="M31" s="560"/>
      <c r="N31" s="560"/>
      <c r="O31" s="560"/>
      <c r="P31" s="560"/>
      <c r="Q31" s="560"/>
      <c r="R31" s="560"/>
      <c r="S31" s="560"/>
      <c r="T31" s="560"/>
      <c r="U31" s="560"/>
      <c r="V31" s="560"/>
      <c r="W31" s="560"/>
      <c r="X31" s="560"/>
      <c r="Y31" s="560"/>
      <c r="Z31" s="560"/>
      <c r="AA31" s="560"/>
      <c r="AB31" s="560"/>
      <c r="AC31" s="560"/>
      <c r="AD31" s="560"/>
      <c r="AE31" s="560"/>
      <c r="AF31" s="560"/>
      <c r="AG31" s="560"/>
      <c r="AH31" s="560"/>
      <c r="AI31" s="560"/>
      <c r="AJ31" s="560"/>
      <c r="AK31" s="560"/>
      <c r="AL31" s="560"/>
      <c r="AM31" s="560"/>
      <c r="AN31" s="560"/>
      <c r="AO31" s="560"/>
      <c r="AP31" s="560"/>
      <c r="AQ31" s="560"/>
      <c r="AR31" s="560"/>
      <c r="AS31" s="560"/>
      <c r="AT31" s="560"/>
      <c r="AU31" s="560"/>
      <c r="AV31" s="560"/>
      <c r="AW31" s="560"/>
      <c r="AX31" s="560"/>
      <c r="AY31" s="560"/>
      <c r="AZ31" s="560"/>
      <c r="BA31" s="560"/>
      <c r="BB31" s="560"/>
      <c r="BC31" s="560"/>
      <c r="BD31" s="560"/>
      <c r="BE31" s="560"/>
      <c r="BF31" s="560"/>
      <c r="BG31" s="560"/>
      <c r="BH31" s="560"/>
      <c r="BI31" s="560"/>
      <c r="BJ31" s="560"/>
      <c r="BK31" s="560"/>
      <c r="BL31" s="560"/>
      <c r="BM31" s="560"/>
      <c r="BN31" s="560"/>
      <c r="BO31" s="560"/>
      <c r="BP31" s="560"/>
      <c r="BQ31" s="560"/>
      <c r="BR31" s="560"/>
      <c r="BS31" s="560"/>
      <c r="BT31" s="560"/>
      <c r="BU31" s="560"/>
      <c r="BV31" s="560"/>
      <c r="BW31" s="561"/>
      <c r="BX31" s="557" t="s">
        <v>201</v>
      </c>
      <c r="BY31" s="558"/>
      <c r="BZ31" s="558"/>
      <c r="CA31" s="558"/>
      <c r="CB31" s="558"/>
      <c r="CC31" s="558"/>
      <c r="CD31" s="558"/>
      <c r="CE31" s="558"/>
      <c r="CF31" s="558"/>
      <c r="CG31" s="559"/>
      <c r="CH31" s="568"/>
      <c r="CI31" s="569"/>
      <c r="CJ31" s="569"/>
      <c r="CK31" s="569"/>
      <c r="CL31" s="569"/>
      <c r="CM31" s="569"/>
      <c r="CN31" s="569"/>
      <c r="CO31" s="569"/>
      <c r="CP31" s="569"/>
      <c r="CQ31" s="569"/>
      <c r="CR31" s="569"/>
      <c r="CS31" s="569"/>
      <c r="CT31" s="569"/>
      <c r="CU31" s="569"/>
      <c r="CV31" s="569"/>
      <c r="CW31" s="569"/>
      <c r="CX31" s="569"/>
    </row>
    <row r="32" spans="1:105" s="42" customFormat="1" ht="11.25" x14ac:dyDescent="0.2">
      <c r="A32" s="557" t="s">
        <v>240</v>
      </c>
      <c r="B32" s="558"/>
      <c r="C32" s="558"/>
      <c r="D32" s="558"/>
      <c r="E32" s="558"/>
      <c r="F32" s="558"/>
      <c r="G32" s="558"/>
      <c r="H32" s="559"/>
      <c r="I32" s="99"/>
      <c r="J32" s="560" t="s">
        <v>241</v>
      </c>
      <c r="K32" s="560"/>
      <c r="L32" s="560"/>
      <c r="M32" s="560"/>
      <c r="N32" s="560"/>
      <c r="O32" s="560"/>
      <c r="P32" s="560"/>
      <c r="Q32" s="560"/>
      <c r="R32" s="560"/>
      <c r="S32" s="560"/>
      <c r="T32" s="560"/>
      <c r="U32" s="560"/>
      <c r="V32" s="560"/>
      <c r="W32" s="560"/>
      <c r="X32" s="560"/>
      <c r="Y32" s="560"/>
      <c r="Z32" s="560"/>
      <c r="AA32" s="560"/>
      <c r="AB32" s="560"/>
      <c r="AC32" s="560"/>
      <c r="AD32" s="560"/>
      <c r="AE32" s="560"/>
      <c r="AF32" s="560"/>
      <c r="AG32" s="560"/>
      <c r="AH32" s="560"/>
      <c r="AI32" s="560"/>
      <c r="AJ32" s="560"/>
      <c r="AK32" s="560"/>
      <c r="AL32" s="560"/>
      <c r="AM32" s="560"/>
      <c r="AN32" s="560"/>
      <c r="AO32" s="560"/>
      <c r="AP32" s="560"/>
      <c r="AQ32" s="560"/>
      <c r="AR32" s="560"/>
      <c r="AS32" s="560"/>
      <c r="AT32" s="560"/>
      <c r="AU32" s="560"/>
      <c r="AV32" s="560"/>
      <c r="AW32" s="560"/>
      <c r="AX32" s="560"/>
      <c r="AY32" s="560"/>
      <c r="AZ32" s="560"/>
      <c r="BA32" s="560"/>
      <c r="BB32" s="560"/>
      <c r="BC32" s="560"/>
      <c r="BD32" s="560"/>
      <c r="BE32" s="560"/>
      <c r="BF32" s="560"/>
      <c r="BG32" s="560"/>
      <c r="BH32" s="560"/>
      <c r="BI32" s="560"/>
      <c r="BJ32" s="560"/>
      <c r="BK32" s="560"/>
      <c r="BL32" s="560"/>
      <c r="BM32" s="560"/>
      <c r="BN32" s="560"/>
      <c r="BO32" s="560"/>
      <c r="BP32" s="560"/>
      <c r="BQ32" s="560"/>
      <c r="BR32" s="560"/>
      <c r="BS32" s="560"/>
      <c r="BT32" s="560"/>
      <c r="BU32" s="560"/>
      <c r="BV32" s="560"/>
      <c r="BW32" s="561"/>
      <c r="BX32" s="557" t="s">
        <v>201</v>
      </c>
      <c r="BY32" s="558"/>
      <c r="BZ32" s="558"/>
      <c r="CA32" s="558"/>
      <c r="CB32" s="558"/>
      <c r="CC32" s="558"/>
      <c r="CD32" s="558"/>
      <c r="CE32" s="558"/>
      <c r="CF32" s="558"/>
      <c r="CG32" s="559"/>
      <c r="CH32" s="568"/>
      <c r="CI32" s="569"/>
      <c r="CJ32" s="569"/>
      <c r="CK32" s="569"/>
      <c r="CL32" s="569"/>
      <c r="CM32" s="569"/>
      <c r="CN32" s="569"/>
      <c r="CO32" s="569"/>
      <c r="CP32" s="569"/>
      <c r="CQ32" s="569"/>
      <c r="CR32" s="569"/>
      <c r="CS32" s="569"/>
      <c r="CT32" s="569"/>
      <c r="CU32" s="569"/>
      <c r="CV32" s="569"/>
      <c r="CW32" s="569"/>
      <c r="CX32" s="569"/>
    </row>
    <row r="33" spans="1:105" s="42" customFormat="1" ht="11.25" x14ac:dyDescent="0.2">
      <c r="A33" s="557" t="s">
        <v>242</v>
      </c>
      <c r="B33" s="558"/>
      <c r="C33" s="558"/>
      <c r="D33" s="558"/>
      <c r="E33" s="558"/>
      <c r="F33" s="558"/>
      <c r="G33" s="558"/>
      <c r="H33" s="559"/>
      <c r="I33" s="99"/>
      <c r="J33" s="560" t="s">
        <v>243</v>
      </c>
      <c r="K33" s="560"/>
      <c r="L33" s="560"/>
      <c r="M33" s="560"/>
      <c r="N33" s="560"/>
      <c r="O33" s="560"/>
      <c r="P33" s="560"/>
      <c r="Q33" s="560"/>
      <c r="R33" s="560"/>
      <c r="S33" s="560"/>
      <c r="T33" s="560"/>
      <c r="U33" s="560"/>
      <c r="V33" s="560"/>
      <c r="W33" s="560"/>
      <c r="X33" s="560"/>
      <c r="Y33" s="560"/>
      <c r="Z33" s="560"/>
      <c r="AA33" s="560"/>
      <c r="AB33" s="560"/>
      <c r="AC33" s="560"/>
      <c r="AD33" s="560"/>
      <c r="AE33" s="560"/>
      <c r="AF33" s="560"/>
      <c r="AG33" s="560"/>
      <c r="AH33" s="560"/>
      <c r="AI33" s="560"/>
      <c r="AJ33" s="560"/>
      <c r="AK33" s="560"/>
      <c r="AL33" s="560"/>
      <c r="AM33" s="560"/>
      <c r="AN33" s="560"/>
      <c r="AO33" s="560"/>
      <c r="AP33" s="560"/>
      <c r="AQ33" s="560"/>
      <c r="AR33" s="560"/>
      <c r="AS33" s="560"/>
      <c r="AT33" s="560"/>
      <c r="AU33" s="560"/>
      <c r="AV33" s="560"/>
      <c r="AW33" s="560"/>
      <c r="AX33" s="560"/>
      <c r="AY33" s="560"/>
      <c r="AZ33" s="560"/>
      <c r="BA33" s="560"/>
      <c r="BB33" s="560"/>
      <c r="BC33" s="560"/>
      <c r="BD33" s="560"/>
      <c r="BE33" s="560"/>
      <c r="BF33" s="560"/>
      <c r="BG33" s="560"/>
      <c r="BH33" s="560"/>
      <c r="BI33" s="560"/>
      <c r="BJ33" s="560"/>
      <c r="BK33" s="560"/>
      <c r="BL33" s="560"/>
      <c r="BM33" s="560"/>
      <c r="BN33" s="560"/>
      <c r="BO33" s="560"/>
      <c r="BP33" s="560"/>
      <c r="BQ33" s="560"/>
      <c r="BR33" s="560"/>
      <c r="BS33" s="560"/>
      <c r="BT33" s="560"/>
      <c r="BU33" s="560"/>
      <c r="BV33" s="560"/>
      <c r="BW33" s="561"/>
      <c r="BX33" s="557" t="s">
        <v>201</v>
      </c>
      <c r="BY33" s="558"/>
      <c r="BZ33" s="558"/>
      <c r="CA33" s="558"/>
      <c r="CB33" s="558"/>
      <c r="CC33" s="558"/>
      <c r="CD33" s="558"/>
      <c r="CE33" s="558"/>
      <c r="CF33" s="558"/>
      <c r="CG33" s="559"/>
      <c r="CH33" s="568"/>
      <c r="CI33" s="569"/>
      <c r="CJ33" s="569"/>
      <c r="CK33" s="569"/>
      <c r="CL33" s="569"/>
      <c r="CM33" s="569"/>
      <c r="CN33" s="569"/>
      <c r="CO33" s="569"/>
      <c r="CP33" s="569"/>
      <c r="CQ33" s="569"/>
      <c r="CR33" s="569"/>
      <c r="CS33" s="569"/>
      <c r="CT33" s="569"/>
      <c r="CU33" s="569"/>
      <c r="CV33" s="569"/>
      <c r="CW33" s="569"/>
      <c r="CX33" s="569"/>
    </row>
    <row r="34" spans="1:105" s="42" customFormat="1" ht="11.25" x14ac:dyDescent="0.2">
      <c r="A34" s="557" t="s">
        <v>244</v>
      </c>
      <c r="B34" s="558"/>
      <c r="C34" s="558"/>
      <c r="D34" s="558"/>
      <c r="E34" s="558"/>
      <c r="F34" s="558"/>
      <c r="G34" s="558"/>
      <c r="H34" s="559"/>
      <c r="I34" s="99"/>
      <c r="J34" s="560" t="s">
        <v>245</v>
      </c>
      <c r="K34" s="560"/>
      <c r="L34" s="560"/>
      <c r="M34" s="560"/>
      <c r="N34" s="560"/>
      <c r="O34" s="560"/>
      <c r="P34" s="560"/>
      <c r="Q34" s="560"/>
      <c r="R34" s="560"/>
      <c r="S34" s="560"/>
      <c r="T34" s="560"/>
      <c r="U34" s="560"/>
      <c r="V34" s="560"/>
      <c r="W34" s="560"/>
      <c r="X34" s="560"/>
      <c r="Y34" s="560"/>
      <c r="Z34" s="560"/>
      <c r="AA34" s="560"/>
      <c r="AB34" s="560"/>
      <c r="AC34" s="560"/>
      <c r="AD34" s="560"/>
      <c r="AE34" s="560"/>
      <c r="AF34" s="560"/>
      <c r="AG34" s="560"/>
      <c r="AH34" s="560"/>
      <c r="AI34" s="560"/>
      <c r="AJ34" s="560"/>
      <c r="AK34" s="560"/>
      <c r="AL34" s="560"/>
      <c r="AM34" s="560"/>
      <c r="AN34" s="560"/>
      <c r="AO34" s="560"/>
      <c r="AP34" s="560"/>
      <c r="AQ34" s="560"/>
      <c r="AR34" s="560"/>
      <c r="AS34" s="560"/>
      <c r="AT34" s="560"/>
      <c r="AU34" s="560"/>
      <c r="AV34" s="560"/>
      <c r="AW34" s="560"/>
      <c r="AX34" s="560"/>
      <c r="AY34" s="560"/>
      <c r="AZ34" s="560"/>
      <c r="BA34" s="560"/>
      <c r="BB34" s="560"/>
      <c r="BC34" s="560"/>
      <c r="BD34" s="560"/>
      <c r="BE34" s="560"/>
      <c r="BF34" s="560"/>
      <c r="BG34" s="560"/>
      <c r="BH34" s="560"/>
      <c r="BI34" s="560"/>
      <c r="BJ34" s="560"/>
      <c r="BK34" s="560"/>
      <c r="BL34" s="560"/>
      <c r="BM34" s="560"/>
      <c r="BN34" s="560"/>
      <c r="BO34" s="560"/>
      <c r="BP34" s="560"/>
      <c r="BQ34" s="560"/>
      <c r="BR34" s="560"/>
      <c r="BS34" s="560"/>
      <c r="BT34" s="560"/>
      <c r="BU34" s="560"/>
      <c r="BV34" s="560"/>
      <c r="BW34" s="561"/>
      <c r="BX34" s="557" t="s">
        <v>201</v>
      </c>
      <c r="BY34" s="558"/>
      <c r="BZ34" s="558"/>
      <c r="CA34" s="558"/>
      <c r="CB34" s="558"/>
      <c r="CC34" s="558"/>
      <c r="CD34" s="558"/>
      <c r="CE34" s="558"/>
      <c r="CF34" s="558"/>
      <c r="CG34" s="559"/>
      <c r="CH34" s="568"/>
      <c r="CI34" s="569"/>
      <c r="CJ34" s="569"/>
      <c r="CK34" s="569"/>
      <c r="CL34" s="569"/>
      <c r="CM34" s="569"/>
      <c r="CN34" s="569"/>
      <c r="CO34" s="569"/>
      <c r="CP34" s="569"/>
      <c r="CQ34" s="569"/>
      <c r="CR34" s="569"/>
      <c r="CS34" s="569"/>
      <c r="CT34" s="569"/>
      <c r="CU34" s="569"/>
      <c r="CV34" s="569"/>
      <c r="CW34" s="569"/>
      <c r="CX34" s="569"/>
    </row>
    <row r="35" spans="1:105" s="42" customFormat="1" ht="11.25" x14ac:dyDescent="0.2">
      <c r="A35" s="565" t="s">
        <v>246</v>
      </c>
      <c r="B35" s="566"/>
      <c r="C35" s="566"/>
      <c r="D35" s="566"/>
      <c r="E35" s="566"/>
      <c r="F35" s="566"/>
      <c r="G35" s="566"/>
      <c r="H35" s="567"/>
      <c r="I35" s="102"/>
      <c r="J35" s="570" t="s">
        <v>247</v>
      </c>
      <c r="K35" s="570"/>
      <c r="L35" s="570"/>
      <c r="M35" s="570"/>
      <c r="N35" s="570"/>
      <c r="O35" s="570"/>
      <c r="P35" s="570"/>
      <c r="Q35" s="570"/>
      <c r="R35" s="570"/>
      <c r="S35" s="570"/>
      <c r="T35" s="570"/>
      <c r="U35" s="570"/>
      <c r="V35" s="570"/>
      <c r="W35" s="570"/>
      <c r="X35" s="570"/>
      <c r="Y35" s="570"/>
      <c r="Z35" s="570"/>
      <c r="AA35" s="570"/>
      <c r="AB35" s="570"/>
      <c r="AC35" s="570"/>
      <c r="AD35" s="570"/>
      <c r="AE35" s="570"/>
      <c r="AF35" s="570"/>
      <c r="AG35" s="570"/>
      <c r="AH35" s="570"/>
      <c r="AI35" s="570"/>
      <c r="AJ35" s="570"/>
      <c r="AK35" s="570"/>
      <c r="AL35" s="570"/>
      <c r="AM35" s="570"/>
      <c r="AN35" s="570"/>
      <c r="AO35" s="570"/>
      <c r="AP35" s="570"/>
      <c r="AQ35" s="570"/>
      <c r="AR35" s="570"/>
      <c r="AS35" s="570"/>
      <c r="AT35" s="570"/>
      <c r="AU35" s="570"/>
      <c r="AV35" s="570"/>
      <c r="AW35" s="570"/>
      <c r="AX35" s="570"/>
      <c r="AY35" s="570"/>
      <c r="AZ35" s="570"/>
      <c r="BA35" s="570"/>
      <c r="BB35" s="570"/>
      <c r="BC35" s="570"/>
      <c r="BD35" s="570"/>
      <c r="BE35" s="570"/>
      <c r="BF35" s="570"/>
      <c r="BG35" s="570"/>
      <c r="BH35" s="570"/>
      <c r="BI35" s="570"/>
      <c r="BJ35" s="570"/>
      <c r="BK35" s="570"/>
      <c r="BL35" s="570"/>
      <c r="BM35" s="570"/>
      <c r="BN35" s="570"/>
      <c r="BO35" s="570"/>
      <c r="BP35" s="570"/>
      <c r="BQ35" s="570"/>
      <c r="BR35" s="570"/>
      <c r="BS35" s="570"/>
      <c r="BT35" s="570"/>
      <c r="BU35" s="570"/>
      <c r="BV35" s="570"/>
      <c r="BW35" s="571"/>
      <c r="BX35" s="557" t="s">
        <v>201</v>
      </c>
      <c r="BY35" s="558"/>
      <c r="BZ35" s="558"/>
      <c r="CA35" s="558"/>
      <c r="CB35" s="558"/>
      <c r="CC35" s="558"/>
      <c r="CD35" s="558"/>
      <c r="CE35" s="558"/>
      <c r="CF35" s="558"/>
      <c r="CG35" s="559"/>
      <c r="CH35" s="572">
        <f>SUM(CH36:CX40)</f>
        <v>0</v>
      </c>
      <c r="CI35" s="573"/>
      <c r="CJ35" s="573"/>
      <c r="CK35" s="573"/>
      <c r="CL35" s="573"/>
      <c r="CM35" s="573"/>
      <c r="CN35" s="573"/>
      <c r="CO35" s="573"/>
      <c r="CP35" s="573"/>
      <c r="CQ35" s="573"/>
      <c r="CR35" s="573"/>
      <c r="CS35" s="573"/>
      <c r="CT35" s="573"/>
      <c r="CU35" s="573"/>
      <c r="CV35" s="573"/>
      <c r="CW35" s="573"/>
      <c r="CX35" s="573"/>
    </row>
    <row r="36" spans="1:105" s="42" customFormat="1" ht="11.25" customHeight="1" x14ac:dyDescent="0.2">
      <c r="A36" s="557" t="s">
        <v>248</v>
      </c>
      <c r="B36" s="558"/>
      <c r="C36" s="558"/>
      <c r="D36" s="558"/>
      <c r="E36" s="558"/>
      <c r="F36" s="558"/>
      <c r="G36" s="558"/>
      <c r="H36" s="559"/>
      <c r="I36" s="99"/>
      <c r="J36" s="560" t="s">
        <v>249</v>
      </c>
      <c r="K36" s="560"/>
      <c r="L36" s="560"/>
      <c r="M36" s="560"/>
      <c r="N36" s="560"/>
      <c r="O36" s="560"/>
      <c r="P36" s="560"/>
      <c r="Q36" s="560"/>
      <c r="R36" s="560"/>
      <c r="S36" s="560"/>
      <c r="T36" s="560"/>
      <c r="U36" s="560"/>
      <c r="V36" s="560"/>
      <c r="W36" s="560"/>
      <c r="X36" s="560"/>
      <c r="Y36" s="560"/>
      <c r="Z36" s="560"/>
      <c r="AA36" s="560"/>
      <c r="AB36" s="560"/>
      <c r="AC36" s="560"/>
      <c r="AD36" s="560"/>
      <c r="AE36" s="560"/>
      <c r="AF36" s="560"/>
      <c r="AG36" s="560"/>
      <c r="AH36" s="560"/>
      <c r="AI36" s="560"/>
      <c r="AJ36" s="560"/>
      <c r="AK36" s="560"/>
      <c r="AL36" s="560"/>
      <c r="AM36" s="560"/>
      <c r="AN36" s="560"/>
      <c r="AO36" s="560"/>
      <c r="AP36" s="560"/>
      <c r="AQ36" s="560"/>
      <c r="AR36" s="560"/>
      <c r="AS36" s="560"/>
      <c r="AT36" s="560"/>
      <c r="AU36" s="560"/>
      <c r="AV36" s="560"/>
      <c r="AW36" s="560"/>
      <c r="AX36" s="560"/>
      <c r="AY36" s="560"/>
      <c r="AZ36" s="560"/>
      <c r="BA36" s="560"/>
      <c r="BB36" s="560"/>
      <c r="BC36" s="560"/>
      <c r="BD36" s="560"/>
      <c r="BE36" s="560"/>
      <c r="BF36" s="560"/>
      <c r="BG36" s="560"/>
      <c r="BH36" s="560"/>
      <c r="BI36" s="560"/>
      <c r="BJ36" s="560"/>
      <c r="BK36" s="560"/>
      <c r="BL36" s="560"/>
      <c r="BM36" s="560"/>
      <c r="BN36" s="560"/>
      <c r="BO36" s="560"/>
      <c r="BP36" s="560"/>
      <c r="BQ36" s="560"/>
      <c r="BR36" s="560"/>
      <c r="BS36" s="560"/>
      <c r="BT36" s="560"/>
      <c r="BU36" s="560"/>
      <c r="BV36" s="560"/>
      <c r="BW36" s="561"/>
      <c r="BX36" s="557" t="s">
        <v>201</v>
      </c>
      <c r="BY36" s="558"/>
      <c r="BZ36" s="558"/>
      <c r="CA36" s="558"/>
      <c r="CB36" s="558"/>
      <c r="CC36" s="558"/>
      <c r="CD36" s="558"/>
      <c r="CE36" s="558"/>
      <c r="CF36" s="558"/>
      <c r="CG36" s="559"/>
      <c r="CH36" s="568"/>
      <c r="CI36" s="569"/>
      <c r="CJ36" s="569"/>
      <c r="CK36" s="569"/>
      <c r="CL36" s="569"/>
      <c r="CM36" s="569"/>
      <c r="CN36" s="569"/>
      <c r="CO36" s="569"/>
      <c r="CP36" s="569"/>
      <c r="CQ36" s="569"/>
      <c r="CR36" s="569"/>
      <c r="CS36" s="569"/>
      <c r="CT36" s="569"/>
      <c r="CU36" s="569"/>
      <c r="CV36" s="569"/>
      <c r="CW36" s="569"/>
      <c r="CX36" s="569"/>
    </row>
    <row r="37" spans="1:105" s="42" customFormat="1" ht="11.25" x14ac:dyDescent="0.2">
      <c r="A37" s="557" t="s">
        <v>250</v>
      </c>
      <c r="B37" s="558"/>
      <c r="C37" s="558"/>
      <c r="D37" s="558"/>
      <c r="E37" s="558"/>
      <c r="F37" s="558"/>
      <c r="G37" s="558"/>
      <c r="H37" s="559"/>
      <c r="I37" s="99"/>
      <c r="J37" s="560" t="s">
        <v>251</v>
      </c>
      <c r="K37" s="560"/>
      <c r="L37" s="560"/>
      <c r="M37" s="560"/>
      <c r="N37" s="560"/>
      <c r="O37" s="560"/>
      <c r="P37" s="560"/>
      <c r="Q37" s="560"/>
      <c r="R37" s="560"/>
      <c r="S37" s="560"/>
      <c r="T37" s="560"/>
      <c r="U37" s="560"/>
      <c r="V37" s="560"/>
      <c r="W37" s="560"/>
      <c r="X37" s="560"/>
      <c r="Y37" s="560"/>
      <c r="Z37" s="560"/>
      <c r="AA37" s="560"/>
      <c r="AB37" s="560"/>
      <c r="AC37" s="560"/>
      <c r="AD37" s="560"/>
      <c r="AE37" s="560"/>
      <c r="AF37" s="560"/>
      <c r="AG37" s="560"/>
      <c r="AH37" s="560"/>
      <c r="AI37" s="560"/>
      <c r="AJ37" s="560"/>
      <c r="AK37" s="560"/>
      <c r="AL37" s="560"/>
      <c r="AM37" s="560"/>
      <c r="AN37" s="560"/>
      <c r="AO37" s="560"/>
      <c r="AP37" s="560"/>
      <c r="AQ37" s="560"/>
      <c r="AR37" s="560"/>
      <c r="AS37" s="560"/>
      <c r="AT37" s="560"/>
      <c r="AU37" s="560"/>
      <c r="AV37" s="560"/>
      <c r="AW37" s="560"/>
      <c r="AX37" s="560"/>
      <c r="AY37" s="560"/>
      <c r="AZ37" s="560"/>
      <c r="BA37" s="560"/>
      <c r="BB37" s="560"/>
      <c r="BC37" s="560"/>
      <c r="BD37" s="560"/>
      <c r="BE37" s="560"/>
      <c r="BF37" s="560"/>
      <c r="BG37" s="560"/>
      <c r="BH37" s="560"/>
      <c r="BI37" s="560"/>
      <c r="BJ37" s="560"/>
      <c r="BK37" s="560"/>
      <c r="BL37" s="560"/>
      <c r="BM37" s="560"/>
      <c r="BN37" s="560"/>
      <c r="BO37" s="560"/>
      <c r="BP37" s="560"/>
      <c r="BQ37" s="560"/>
      <c r="BR37" s="560"/>
      <c r="BS37" s="560"/>
      <c r="BT37" s="560"/>
      <c r="BU37" s="560"/>
      <c r="BV37" s="560"/>
      <c r="BW37" s="561"/>
      <c r="BX37" s="557" t="s">
        <v>201</v>
      </c>
      <c r="BY37" s="558"/>
      <c r="BZ37" s="558"/>
      <c r="CA37" s="558"/>
      <c r="CB37" s="558"/>
      <c r="CC37" s="558"/>
      <c r="CD37" s="558"/>
      <c r="CE37" s="558"/>
      <c r="CF37" s="558"/>
      <c r="CG37" s="559"/>
      <c r="CH37" s="568"/>
      <c r="CI37" s="569"/>
      <c r="CJ37" s="569"/>
      <c r="CK37" s="569"/>
      <c r="CL37" s="569"/>
      <c r="CM37" s="569"/>
      <c r="CN37" s="569"/>
      <c r="CO37" s="569"/>
      <c r="CP37" s="569"/>
      <c r="CQ37" s="569"/>
      <c r="CR37" s="569"/>
      <c r="CS37" s="569"/>
      <c r="CT37" s="569"/>
      <c r="CU37" s="569"/>
      <c r="CV37" s="569"/>
      <c r="CW37" s="569"/>
      <c r="CX37" s="569"/>
    </row>
    <row r="38" spans="1:105" s="42" customFormat="1" ht="11.25" x14ac:dyDescent="0.2">
      <c r="A38" s="557" t="s">
        <v>252</v>
      </c>
      <c r="B38" s="558"/>
      <c r="C38" s="558"/>
      <c r="D38" s="558"/>
      <c r="E38" s="558"/>
      <c r="F38" s="558"/>
      <c r="G38" s="558"/>
      <c r="H38" s="559"/>
      <c r="I38" s="99"/>
      <c r="J38" s="560" t="s">
        <v>253</v>
      </c>
      <c r="K38" s="560"/>
      <c r="L38" s="560"/>
      <c r="M38" s="560"/>
      <c r="N38" s="560"/>
      <c r="O38" s="560"/>
      <c r="P38" s="560"/>
      <c r="Q38" s="560"/>
      <c r="R38" s="560"/>
      <c r="S38" s="560"/>
      <c r="T38" s="560"/>
      <c r="U38" s="560"/>
      <c r="V38" s="560"/>
      <c r="W38" s="560"/>
      <c r="X38" s="560"/>
      <c r="Y38" s="560"/>
      <c r="Z38" s="560"/>
      <c r="AA38" s="560"/>
      <c r="AB38" s="560"/>
      <c r="AC38" s="560"/>
      <c r="AD38" s="560"/>
      <c r="AE38" s="560"/>
      <c r="AF38" s="560"/>
      <c r="AG38" s="560"/>
      <c r="AH38" s="560"/>
      <c r="AI38" s="560"/>
      <c r="AJ38" s="560"/>
      <c r="AK38" s="560"/>
      <c r="AL38" s="560"/>
      <c r="AM38" s="560"/>
      <c r="AN38" s="560"/>
      <c r="AO38" s="560"/>
      <c r="AP38" s="560"/>
      <c r="AQ38" s="560"/>
      <c r="AR38" s="560"/>
      <c r="AS38" s="560"/>
      <c r="AT38" s="560"/>
      <c r="AU38" s="560"/>
      <c r="AV38" s="560"/>
      <c r="AW38" s="560"/>
      <c r="AX38" s="560"/>
      <c r="AY38" s="560"/>
      <c r="AZ38" s="560"/>
      <c r="BA38" s="560"/>
      <c r="BB38" s="560"/>
      <c r="BC38" s="560"/>
      <c r="BD38" s="560"/>
      <c r="BE38" s="560"/>
      <c r="BF38" s="560"/>
      <c r="BG38" s="560"/>
      <c r="BH38" s="560"/>
      <c r="BI38" s="560"/>
      <c r="BJ38" s="560"/>
      <c r="BK38" s="560"/>
      <c r="BL38" s="560"/>
      <c r="BM38" s="560"/>
      <c r="BN38" s="560"/>
      <c r="BO38" s="560"/>
      <c r="BP38" s="560"/>
      <c r="BQ38" s="560"/>
      <c r="BR38" s="560"/>
      <c r="BS38" s="560"/>
      <c r="BT38" s="560"/>
      <c r="BU38" s="560"/>
      <c r="BV38" s="560"/>
      <c r="BW38" s="561"/>
      <c r="BX38" s="557" t="s">
        <v>201</v>
      </c>
      <c r="BY38" s="558"/>
      <c r="BZ38" s="558"/>
      <c r="CA38" s="558"/>
      <c r="CB38" s="558"/>
      <c r="CC38" s="558"/>
      <c r="CD38" s="558"/>
      <c r="CE38" s="558"/>
      <c r="CF38" s="558"/>
      <c r="CG38" s="559"/>
      <c r="CH38" s="568"/>
      <c r="CI38" s="569"/>
      <c r="CJ38" s="569"/>
      <c r="CK38" s="569"/>
      <c r="CL38" s="569"/>
      <c r="CM38" s="569"/>
      <c r="CN38" s="569"/>
      <c r="CO38" s="569"/>
      <c r="CP38" s="569"/>
      <c r="CQ38" s="569"/>
      <c r="CR38" s="569"/>
      <c r="CS38" s="569"/>
      <c r="CT38" s="569"/>
      <c r="CU38" s="569"/>
      <c r="CV38" s="569"/>
      <c r="CW38" s="569"/>
      <c r="CX38" s="569"/>
    </row>
    <row r="39" spans="1:105" s="42" customFormat="1" ht="11.25" x14ac:dyDescent="0.2">
      <c r="A39" s="557" t="s">
        <v>254</v>
      </c>
      <c r="B39" s="558"/>
      <c r="C39" s="558"/>
      <c r="D39" s="558"/>
      <c r="E39" s="558"/>
      <c r="F39" s="558"/>
      <c r="G39" s="558"/>
      <c r="H39" s="559"/>
      <c r="I39" s="99"/>
      <c r="J39" s="560" t="s">
        <v>255</v>
      </c>
      <c r="K39" s="560"/>
      <c r="L39" s="560"/>
      <c r="M39" s="560"/>
      <c r="N39" s="560"/>
      <c r="O39" s="560"/>
      <c r="P39" s="560"/>
      <c r="Q39" s="560"/>
      <c r="R39" s="560"/>
      <c r="S39" s="560"/>
      <c r="T39" s="560"/>
      <c r="U39" s="560"/>
      <c r="V39" s="560"/>
      <c r="W39" s="560"/>
      <c r="X39" s="560"/>
      <c r="Y39" s="560"/>
      <c r="Z39" s="560"/>
      <c r="AA39" s="560"/>
      <c r="AB39" s="560"/>
      <c r="AC39" s="560"/>
      <c r="AD39" s="560"/>
      <c r="AE39" s="560"/>
      <c r="AF39" s="560"/>
      <c r="AG39" s="560"/>
      <c r="AH39" s="560"/>
      <c r="AI39" s="560"/>
      <c r="AJ39" s="560"/>
      <c r="AK39" s="560"/>
      <c r="AL39" s="560"/>
      <c r="AM39" s="560"/>
      <c r="AN39" s="560"/>
      <c r="AO39" s="560"/>
      <c r="AP39" s="560"/>
      <c r="AQ39" s="560"/>
      <c r="AR39" s="560"/>
      <c r="AS39" s="560"/>
      <c r="AT39" s="560"/>
      <c r="AU39" s="560"/>
      <c r="AV39" s="560"/>
      <c r="AW39" s="560"/>
      <c r="AX39" s="560"/>
      <c r="AY39" s="560"/>
      <c r="AZ39" s="560"/>
      <c r="BA39" s="560"/>
      <c r="BB39" s="560"/>
      <c r="BC39" s="560"/>
      <c r="BD39" s="560"/>
      <c r="BE39" s="560"/>
      <c r="BF39" s="560"/>
      <c r="BG39" s="560"/>
      <c r="BH39" s="560"/>
      <c r="BI39" s="560"/>
      <c r="BJ39" s="560"/>
      <c r="BK39" s="560"/>
      <c r="BL39" s="560"/>
      <c r="BM39" s="560"/>
      <c r="BN39" s="560"/>
      <c r="BO39" s="560"/>
      <c r="BP39" s="560"/>
      <c r="BQ39" s="560"/>
      <c r="BR39" s="560"/>
      <c r="BS39" s="560"/>
      <c r="BT39" s="560"/>
      <c r="BU39" s="560"/>
      <c r="BV39" s="560"/>
      <c r="BW39" s="561"/>
      <c r="BX39" s="557" t="s">
        <v>201</v>
      </c>
      <c r="BY39" s="558"/>
      <c r="BZ39" s="558"/>
      <c r="CA39" s="558"/>
      <c r="CB39" s="558"/>
      <c r="CC39" s="558"/>
      <c r="CD39" s="558"/>
      <c r="CE39" s="558"/>
      <c r="CF39" s="558"/>
      <c r="CG39" s="559"/>
      <c r="CH39" s="568"/>
      <c r="CI39" s="569"/>
      <c r="CJ39" s="569"/>
      <c r="CK39" s="569"/>
      <c r="CL39" s="569"/>
      <c r="CM39" s="569"/>
      <c r="CN39" s="569"/>
      <c r="CO39" s="569"/>
      <c r="CP39" s="569"/>
      <c r="CQ39" s="569"/>
      <c r="CR39" s="569"/>
      <c r="CS39" s="569"/>
      <c r="CT39" s="569"/>
      <c r="CU39" s="569"/>
      <c r="CV39" s="569"/>
      <c r="CW39" s="569"/>
      <c r="CX39" s="569"/>
    </row>
    <row r="40" spans="1:105" s="42" customFormat="1" ht="11.25" customHeight="1" x14ac:dyDescent="0.2">
      <c r="A40" s="557" t="s">
        <v>256</v>
      </c>
      <c r="B40" s="558"/>
      <c r="C40" s="558"/>
      <c r="D40" s="558"/>
      <c r="E40" s="558"/>
      <c r="F40" s="558"/>
      <c r="G40" s="558"/>
      <c r="H40" s="559"/>
      <c r="I40" s="99"/>
      <c r="J40" s="560" t="s">
        <v>257</v>
      </c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560"/>
      <c r="V40" s="560"/>
      <c r="W40" s="560"/>
      <c r="X40" s="560"/>
      <c r="Y40" s="560"/>
      <c r="Z40" s="560"/>
      <c r="AA40" s="560"/>
      <c r="AB40" s="560"/>
      <c r="AC40" s="560"/>
      <c r="AD40" s="560"/>
      <c r="AE40" s="560"/>
      <c r="AF40" s="560"/>
      <c r="AG40" s="560"/>
      <c r="AH40" s="560"/>
      <c r="AI40" s="560"/>
      <c r="AJ40" s="560"/>
      <c r="AK40" s="560"/>
      <c r="AL40" s="560"/>
      <c r="AM40" s="560"/>
      <c r="AN40" s="560"/>
      <c r="AO40" s="560"/>
      <c r="AP40" s="560"/>
      <c r="AQ40" s="560"/>
      <c r="AR40" s="560"/>
      <c r="AS40" s="560"/>
      <c r="AT40" s="560"/>
      <c r="AU40" s="560"/>
      <c r="AV40" s="560"/>
      <c r="AW40" s="560"/>
      <c r="AX40" s="560"/>
      <c r="AY40" s="560"/>
      <c r="AZ40" s="560"/>
      <c r="BA40" s="560"/>
      <c r="BB40" s="560"/>
      <c r="BC40" s="560"/>
      <c r="BD40" s="560"/>
      <c r="BE40" s="560"/>
      <c r="BF40" s="560"/>
      <c r="BG40" s="560"/>
      <c r="BH40" s="560"/>
      <c r="BI40" s="560"/>
      <c r="BJ40" s="560"/>
      <c r="BK40" s="560"/>
      <c r="BL40" s="560"/>
      <c r="BM40" s="560"/>
      <c r="BN40" s="560"/>
      <c r="BO40" s="560"/>
      <c r="BP40" s="560"/>
      <c r="BQ40" s="560"/>
      <c r="BR40" s="560"/>
      <c r="BS40" s="560"/>
      <c r="BT40" s="560"/>
      <c r="BU40" s="560"/>
      <c r="BV40" s="560"/>
      <c r="BW40" s="561"/>
      <c r="BX40" s="557" t="s">
        <v>201</v>
      </c>
      <c r="BY40" s="558"/>
      <c r="BZ40" s="558"/>
      <c r="CA40" s="558"/>
      <c r="CB40" s="558"/>
      <c r="CC40" s="558"/>
      <c r="CD40" s="558"/>
      <c r="CE40" s="558"/>
      <c r="CF40" s="558"/>
      <c r="CG40" s="559"/>
      <c r="CH40" s="568">
        <f>SUM(CH41:CX44)</f>
        <v>0</v>
      </c>
      <c r="CI40" s="569"/>
      <c r="CJ40" s="569"/>
      <c r="CK40" s="569"/>
      <c r="CL40" s="569"/>
      <c r="CM40" s="569"/>
      <c r="CN40" s="569"/>
      <c r="CO40" s="569"/>
      <c r="CP40" s="569"/>
      <c r="CQ40" s="569"/>
      <c r="CR40" s="569"/>
      <c r="CS40" s="569"/>
      <c r="CT40" s="569"/>
      <c r="CU40" s="569"/>
      <c r="CV40" s="569"/>
      <c r="CW40" s="569"/>
      <c r="CX40" s="569"/>
    </row>
    <row r="41" spans="1:105" s="42" customFormat="1" ht="11.25" customHeight="1" x14ac:dyDescent="0.2">
      <c r="A41" s="557" t="s">
        <v>258</v>
      </c>
      <c r="B41" s="558"/>
      <c r="C41" s="558"/>
      <c r="D41" s="558"/>
      <c r="E41" s="558"/>
      <c r="F41" s="558"/>
      <c r="G41" s="558"/>
      <c r="H41" s="559"/>
      <c r="I41" s="99"/>
      <c r="J41" s="560" t="s">
        <v>259</v>
      </c>
      <c r="K41" s="560"/>
      <c r="L41" s="560"/>
      <c r="M41" s="560"/>
      <c r="N41" s="560"/>
      <c r="O41" s="560"/>
      <c r="P41" s="560"/>
      <c r="Q41" s="560"/>
      <c r="R41" s="560"/>
      <c r="S41" s="560"/>
      <c r="T41" s="560"/>
      <c r="U41" s="560"/>
      <c r="V41" s="560"/>
      <c r="W41" s="560"/>
      <c r="X41" s="560"/>
      <c r="Y41" s="560"/>
      <c r="Z41" s="560"/>
      <c r="AA41" s="560"/>
      <c r="AB41" s="560"/>
      <c r="AC41" s="560"/>
      <c r="AD41" s="560"/>
      <c r="AE41" s="560"/>
      <c r="AF41" s="560"/>
      <c r="AG41" s="560"/>
      <c r="AH41" s="560"/>
      <c r="AI41" s="560"/>
      <c r="AJ41" s="560"/>
      <c r="AK41" s="560"/>
      <c r="AL41" s="560"/>
      <c r="AM41" s="560"/>
      <c r="AN41" s="560"/>
      <c r="AO41" s="560"/>
      <c r="AP41" s="560"/>
      <c r="AQ41" s="560"/>
      <c r="AR41" s="560"/>
      <c r="AS41" s="560"/>
      <c r="AT41" s="560"/>
      <c r="AU41" s="560"/>
      <c r="AV41" s="560"/>
      <c r="AW41" s="560"/>
      <c r="AX41" s="560"/>
      <c r="AY41" s="560"/>
      <c r="AZ41" s="560"/>
      <c r="BA41" s="560"/>
      <c r="BB41" s="560"/>
      <c r="BC41" s="560"/>
      <c r="BD41" s="560"/>
      <c r="BE41" s="560"/>
      <c r="BF41" s="560"/>
      <c r="BG41" s="560"/>
      <c r="BH41" s="560"/>
      <c r="BI41" s="560"/>
      <c r="BJ41" s="560"/>
      <c r="BK41" s="560"/>
      <c r="BL41" s="560"/>
      <c r="BM41" s="560"/>
      <c r="BN41" s="560"/>
      <c r="BO41" s="560"/>
      <c r="BP41" s="560"/>
      <c r="BQ41" s="560"/>
      <c r="BR41" s="560"/>
      <c r="BS41" s="560"/>
      <c r="BT41" s="560"/>
      <c r="BU41" s="560"/>
      <c r="BV41" s="560"/>
      <c r="BW41" s="561"/>
      <c r="BX41" s="557" t="s">
        <v>201</v>
      </c>
      <c r="BY41" s="558"/>
      <c r="BZ41" s="558"/>
      <c r="CA41" s="558"/>
      <c r="CB41" s="558"/>
      <c r="CC41" s="558"/>
      <c r="CD41" s="558"/>
      <c r="CE41" s="558"/>
      <c r="CF41" s="558"/>
      <c r="CG41" s="559"/>
      <c r="CH41" s="568"/>
      <c r="CI41" s="569"/>
      <c r="CJ41" s="569"/>
      <c r="CK41" s="569"/>
      <c r="CL41" s="569"/>
      <c r="CM41" s="569"/>
      <c r="CN41" s="569"/>
      <c r="CO41" s="569"/>
      <c r="CP41" s="569"/>
      <c r="CQ41" s="569"/>
      <c r="CR41" s="569"/>
      <c r="CS41" s="569"/>
      <c r="CT41" s="569"/>
      <c r="CU41" s="569"/>
      <c r="CV41" s="569"/>
      <c r="CW41" s="569"/>
      <c r="CX41" s="569"/>
    </row>
    <row r="42" spans="1:105" s="42" customFormat="1" ht="22.5" customHeight="1" x14ac:dyDescent="0.2">
      <c r="A42" s="557" t="s">
        <v>260</v>
      </c>
      <c r="B42" s="558"/>
      <c r="C42" s="558"/>
      <c r="D42" s="558"/>
      <c r="E42" s="558"/>
      <c r="F42" s="558"/>
      <c r="G42" s="558"/>
      <c r="H42" s="559"/>
      <c r="I42" s="99"/>
      <c r="J42" s="560" t="s">
        <v>261</v>
      </c>
      <c r="K42" s="560"/>
      <c r="L42" s="560"/>
      <c r="M42" s="560"/>
      <c r="N42" s="560"/>
      <c r="O42" s="560"/>
      <c r="P42" s="560"/>
      <c r="Q42" s="560"/>
      <c r="R42" s="560"/>
      <c r="S42" s="560"/>
      <c r="T42" s="560"/>
      <c r="U42" s="560"/>
      <c r="V42" s="560"/>
      <c r="W42" s="560"/>
      <c r="X42" s="560"/>
      <c r="Y42" s="560"/>
      <c r="Z42" s="560"/>
      <c r="AA42" s="560"/>
      <c r="AB42" s="560"/>
      <c r="AC42" s="560"/>
      <c r="AD42" s="560"/>
      <c r="AE42" s="560"/>
      <c r="AF42" s="560"/>
      <c r="AG42" s="560"/>
      <c r="AH42" s="560"/>
      <c r="AI42" s="560"/>
      <c r="AJ42" s="560"/>
      <c r="AK42" s="560"/>
      <c r="AL42" s="560"/>
      <c r="AM42" s="560"/>
      <c r="AN42" s="560"/>
      <c r="AO42" s="560"/>
      <c r="AP42" s="560"/>
      <c r="AQ42" s="560"/>
      <c r="AR42" s="560"/>
      <c r="AS42" s="560"/>
      <c r="AT42" s="560"/>
      <c r="AU42" s="560"/>
      <c r="AV42" s="560"/>
      <c r="AW42" s="560"/>
      <c r="AX42" s="560"/>
      <c r="AY42" s="560"/>
      <c r="AZ42" s="560"/>
      <c r="BA42" s="560"/>
      <c r="BB42" s="560"/>
      <c r="BC42" s="560"/>
      <c r="BD42" s="560"/>
      <c r="BE42" s="560"/>
      <c r="BF42" s="560"/>
      <c r="BG42" s="560"/>
      <c r="BH42" s="560"/>
      <c r="BI42" s="560"/>
      <c r="BJ42" s="560"/>
      <c r="BK42" s="560"/>
      <c r="BL42" s="560"/>
      <c r="BM42" s="560"/>
      <c r="BN42" s="560"/>
      <c r="BO42" s="560"/>
      <c r="BP42" s="560"/>
      <c r="BQ42" s="560"/>
      <c r="BR42" s="560"/>
      <c r="BS42" s="560"/>
      <c r="BT42" s="560"/>
      <c r="BU42" s="560"/>
      <c r="BV42" s="560"/>
      <c r="BW42" s="561"/>
      <c r="BX42" s="557" t="s">
        <v>201</v>
      </c>
      <c r="BY42" s="558"/>
      <c r="BZ42" s="558"/>
      <c r="CA42" s="558"/>
      <c r="CB42" s="558"/>
      <c r="CC42" s="558"/>
      <c r="CD42" s="558"/>
      <c r="CE42" s="558"/>
      <c r="CF42" s="558"/>
      <c r="CG42" s="559"/>
      <c r="CH42" s="568"/>
      <c r="CI42" s="569"/>
      <c r="CJ42" s="569"/>
      <c r="CK42" s="569"/>
      <c r="CL42" s="569"/>
      <c r="CM42" s="569"/>
      <c r="CN42" s="569"/>
      <c r="CO42" s="569"/>
      <c r="CP42" s="569"/>
      <c r="CQ42" s="569"/>
      <c r="CR42" s="569"/>
      <c r="CS42" s="569"/>
      <c r="CT42" s="569"/>
      <c r="CU42" s="569"/>
      <c r="CV42" s="569"/>
      <c r="CW42" s="569"/>
      <c r="CX42" s="569"/>
      <c r="DA42" s="42">
        <f>1019.59*2</f>
        <v>2039.18</v>
      </c>
    </row>
    <row r="43" spans="1:105" s="42" customFormat="1" ht="11.25" customHeight="1" x14ac:dyDescent="0.2">
      <c r="A43" s="557" t="s">
        <v>262</v>
      </c>
      <c r="B43" s="558"/>
      <c r="C43" s="558"/>
      <c r="D43" s="558"/>
      <c r="E43" s="558"/>
      <c r="F43" s="558"/>
      <c r="G43" s="558"/>
      <c r="H43" s="559"/>
      <c r="I43" s="99"/>
      <c r="J43" s="560" t="s">
        <v>263</v>
      </c>
      <c r="K43" s="560"/>
      <c r="L43" s="560"/>
      <c r="M43" s="560"/>
      <c r="N43" s="560"/>
      <c r="O43" s="560"/>
      <c r="P43" s="560"/>
      <c r="Q43" s="560"/>
      <c r="R43" s="560"/>
      <c r="S43" s="560"/>
      <c r="T43" s="560"/>
      <c r="U43" s="560"/>
      <c r="V43" s="560"/>
      <c r="W43" s="560"/>
      <c r="X43" s="560"/>
      <c r="Y43" s="560"/>
      <c r="Z43" s="560"/>
      <c r="AA43" s="560"/>
      <c r="AB43" s="560"/>
      <c r="AC43" s="560"/>
      <c r="AD43" s="560"/>
      <c r="AE43" s="560"/>
      <c r="AF43" s="560"/>
      <c r="AG43" s="560"/>
      <c r="AH43" s="560"/>
      <c r="AI43" s="560"/>
      <c r="AJ43" s="560"/>
      <c r="AK43" s="560"/>
      <c r="AL43" s="560"/>
      <c r="AM43" s="560"/>
      <c r="AN43" s="560"/>
      <c r="AO43" s="560"/>
      <c r="AP43" s="560"/>
      <c r="AQ43" s="560"/>
      <c r="AR43" s="560"/>
      <c r="AS43" s="560"/>
      <c r="AT43" s="560"/>
      <c r="AU43" s="560"/>
      <c r="AV43" s="560"/>
      <c r="AW43" s="560"/>
      <c r="AX43" s="560"/>
      <c r="AY43" s="560"/>
      <c r="AZ43" s="560"/>
      <c r="BA43" s="560"/>
      <c r="BB43" s="560"/>
      <c r="BC43" s="560"/>
      <c r="BD43" s="560"/>
      <c r="BE43" s="560"/>
      <c r="BF43" s="560"/>
      <c r="BG43" s="560"/>
      <c r="BH43" s="560"/>
      <c r="BI43" s="560"/>
      <c r="BJ43" s="560"/>
      <c r="BK43" s="560"/>
      <c r="BL43" s="560"/>
      <c r="BM43" s="560"/>
      <c r="BN43" s="560"/>
      <c r="BO43" s="560"/>
      <c r="BP43" s="560"/>
      <c r="BQ43" s="560"/>
      <c r="BR43" s="560"/>
      <c r="BS43" s="560"/>
      <c r="BT43" s="560"/>
      <c r="BU43" s="560"/>
      <c r="BV43" s="560"/>
      <c r="BW43" s="561"/>
      <c r="BX43" s="557" t="s">
        <v>201</v>
      </c>
      <c r="BY43" s="558"/>
      <c r="BZ43" s="558"/>
      <c r="CA43" s="558"/>
      <c r="CB43" s="558"/>
      <c r="CC43" s="558"/>
      <c r="CD43" s="558"/>
      <c r="CE43" s="558"/>
      <c r="CF43" s="558"/>
      <c r="CG43" s="559"/>
      <c r="CH43" s="568"/>
      <c r="CI43" s="569"/>
      <c r="CJ43" s="569"/>
      <c r="CK43" s="569"/>
      <c r="CL43" s="569"/>
      <c r="CM43" s="569"/>
      <c r="CN43" s="569"/>
      <c r="CO43" s="569"/>
      <c r="CP43" s="569"/>
      <c r="CQ43" s="569"/>
      <c r="CR43" s="569"/>
      <c r="CS43" s="569"/>
      <c r="CT43" s="569"/>
      <c r="CU43" s="569"/>
      <c r="CV43" s="569"/>
      <c r="CW43" s="569"/>
      <c r="CX43" s="569"/>
    </row>
    <row r="44" spans="1:105" s="42" customFormat="1" ht="11.25" customHeight="1" x14ac:dyDescent="0.2">
      <c r="A44" s="557" t="s">
        <v>264</v>
      </c>
      <c r="B44" s="558"/>
      <c r="C44" s="558"/>
      <c r="D44" s="558"/>
      <c r="E44" s="558"/>
      <c r="F44" s="558"/>
      <c r="G44" s="558"/>
      <c r="H44" s="559"/>
      <c r="I44" s="99"/>
      <c r="J44" s="560" t="s">
        <v>215</v>
      </c>
      <c r="K44" s="560"/>
      <c r="L44" s="560"/>
      <c r="M44" s="560"/>
      <c r="N44" s="560"/>
      <c r="O44" s="560"/>
      <c r="P44" s="560"/>
      <c r="Q44" s="560"/>
      <c r="R44" s="560"/>
      <c r="S44" s="560"/>
      <c r="T44" s="560"/>
      <c r="U44" s="560"/>
      <c r="V44" s="560"/>
      <c r="W44" s="560"/>
      <c r="X44" s="560"/>
      <c r="Y44" s="560"/>
      <c r="Z44" s="560"/>
      <c r="AA44" s="560"/>
      <c r="AB44" s="560"/>
      <c r="AC44" s="560"/>
      <c r="AD44" s="560"/>
      <c r="AE44" s="560"/>
      <c r="AF44" s="560"/>
      <c r="AG44" s="560"/>
      <c r="AH44" s="560"/>
      <c r="AI44" s="560"/>
      <c r="AJ44" s="560"/>
      <c r="AK44" s="560"/>
      <c r="AL44" s="560"/>
      <c r="AM44" s="560"/>
      <c r="AN44" s="560"/>
      <c r="AO44" s="560"/>
      <c r="AP44" s="560"/>
      <c r="AQ44" s="560"/>
      <c r="AR44" s="560"/>
      <c r="AS44" s="560"/>
      <c r="AT44" s="560"/>
      <c r="AU44" s="560"/>
      <c r="AV44" s="560"/>
      <c r="AW44" s="560"/>
      <c r="AX44" s="560"/>
      <c r="AY44" s="560"/>
      <c r="AZ44" s="560"/>
      <c r="BA44" s="560"/>
      <c r="BB44" s="560"/>
      <c r="BC44" s="560"/>
      <c r="BD44" s="560"/>
      <c r="BE44" s="560"/>
      <c r="BF44" s="560"/>
      <c r="BG44" s="560"/>
      <c r="BH44" s="560"/>
      <c r="BI44" s="560"/>
      <c r="BJ44" s="560"/>
      <c r="BK44" s="560"/>
      <c r="BL44" s="560"/>
      <c r="BM44" s="560"/>
      <c r="BN44" s="560"/>
      <c r="BO44" s="560"/>
      <c r="BP44" s="560"/>
      <c r="BQ44" s="560"/>
      <c r="BR44" s="560"/>
      <c r="BS44" s="560"/>
      <c r="BT44" s="560"/>
      <c r="BU44" s="560"/>
      <c r="BV44" s="560"/>
      <c r="BW44" s="561"/>
      <c r="BX44" s="557" t="s">
        <v>201</v>
      </c>
      <c r="BY44" s="558"/>
      <c r="BZ44" s="558"/>
      <c r="CA44" s="558"/>
      <c r="CB44" s="558"/>
      <c r="CC44" s="558"/>
      <c r="CD44" s="558"/>
      <c r="CE44" s="558"/>
      <c r="CF44" s="558"/>
      <c r="CG44" s="559"/>
      <c r="CH44" s="568"/>
      <c r="CI44" s="569"/>
      <c r="CJ44" s="569"/>
      <c r="CK44" s="569"/>
      <c r="CL44" s="569"/>
      <c r="CM44" s="569"/>
      <c r="CN44" s="569"/>
      <c r="CO44" s="569"/>
      <c r="CP44" s="569"/>
      <c r="CQ44" s="569"/>
      <c r="CR44" s="569"/>
      <c r="CS44" s="569"/>
      <c r="CT44" s="569"/>
      <c r="CU44" s="569"/>
      <c r="CV44" s="569"/>
      <c r="CW44" s="569"/>
      <c r="CX44" s="569"/>
      <c r="CZ44" s="42" t="s">
        <v>462</v>
      </c>
    </row>
    <row r="45" spans="1:105" s="42" customFormat="1" ht="11.25" customHeight="1" x14ac:dyDescent="0.2">
      <c r="A45" s="565" t="s">
        <v>265</v>
      </c>
      <c r="B45" s="566"/>
      <c r="C45" s="566"/>
      <c r="D45" s="566"/>
      <c r="E45" s="566"/>
      <c r="F45" s="566"/>
      <c r="G45" s="566"/>
      <c r="H45" s="567"/>
      <c r="I45" s="102"/>
      <c r="J45" s="570" t="s">
        <v>266</v>
      </c>
      <c r="K45" s="570"/>
      <c r="L45" s="570"/>
      <c r="M45" s="570"/>
      <c r="N45" s="570"/>
      <c r="O45" s="570"/>
      <c r="P45" s="570"/>
      <c r="Q45" s="570"/>
      <c r="R45" s="570"/>
      <c r="S45" s="570"/>
      <c r="T45" s="570"/>
      <c r="U45" s="570"/>
      <c r="V45" s="570"/>
      <c r="W45" s="570"/>
      <c r="X45" s="570"/>
      <c r="Y45" s="570"/>
      <c r="Z45" s="570"/>
      <c r="AA45" s="570"/>
      <c r="AB45" s="570"/>
      <c r="AC45" s="570"/>
      <c r="AD45" s="570"/>
      <c r="AE45" s="570"/>
      <c r="AF45" s="570"/>
      <c r="AG45" s="570"/>
      <c r="AH45" s="570"/>
      <c r="AI45" s="570"/>
      <c r="AJ45" s="570"/>
      <c r="AK45" s="570"/>
      <c r="AL45" s="570"/>
      <c r="AM45" s="570"/>
      <c r="AN45" s="570"/>
      <c r="AO45" s="570"/>
      <c r="AP45" s="570"/>
      <c r="AQ45" s="570"/>
      <c r="AR45" s="570"/>
      <c r="AS45" s="570"/>
      <c r="AT45" s="570"/>
      <c r="AU45" s="570"/>
      <c r="AV45" s="570"/>
      <c r="AW45" s="570"/>
      <c r="AX45" s="570"/>
      <c r="AY45" s="570"/>
      <c r="AZ45" s="570"/>
      <c r="BA45" s="570"/>
      <c r="BB45" s="570"/>
      <c r="BC45" s="570"/>
      <c r="BD45" s="570"/>
      <c r="BE45" s="570"/>
      <c r="BF45" s="570"/>
      <c r="BG45" s="570"/>
      <c r="BH45" s="570"/>
      <c r="BI45" s="570"/>
      <c r="BJ45" s="570"/>
      <c r="BK45" s="570"/>
      <c r="BL45" s="570"/>
      <c r="BM45" s="570"/>
      <c r="BN45" s="570"/>
      <c r="BO45" s="570"/>
      <c r="BP45" s="570"/>
      <c r="BQ45" s="570"/>
      <c r="BR45" s="570"/>
      <c r="BS45" s="570"/>
      <c r="BT45" s="570"/>
      <c r="BU45" s="570"/>
      <c r="BV45" s="570"/>
      <c r="BW45" s="571"/>
      <c r="BX45" s="557" t="s">
        <v>201</v>
      </c>
      <c r="BY45" s="558"/>
      <c r="BZ45" s="558"/>
      <c r="CA45" s="558"/>
      <c r="CB45" s="558"/>
      <c r="CC45" s="558"/>
      <c r="CD45" s="558"/>
      <c r="CE45" s="558"/>
      <c r="CF45" s="558"/>
      <c r="CG45" s="559"/>
      <c r="CH45" s="572"/>
      <c r="CI45" s="573"/>
      <c r="CJ45" s="573"/>
      <c r="CK45" s="573"/>
      <c r="CL45" s="573"/>
      <c r="CM45" s="573"/>
      <c r="CN45" s="573"/>
      <c r="CO45" s="573"/>
      <c r="CP45" s="573"/>
      <c r="CQ45" s="573"/>
      <c r="CR45" s="573"/>
      <c r="CS45" s="573"/>
      <c r="CT45" s="573"/>
      <c r="CU45" s="573"/>
      <c r="CV45" s="573"/>
      <c r="CW45" s="573"/>
      <c r="CX45" s="573"/>
    </row>
    <row r="46" spans="1:105" s="42" customFormat="1" ht="11.25" customHeight="1" x14ac:dyDescent="0.2">
      <c r="A46" s="565" t="s">
        <v>267</v>
      </c>
      <c r="B46" s="566"/>
      <c r="C46" s="566"/>
      <c r="D46" s="566"/>
      <c r="E46" s="566"/>
      <c r="F46" s="566"/>
      <c r="G46" s="566"/>
      <c r="H46" s="567"/>
      <c r="I46" s="102"/>
      <c r="J46" s="570" t="s">
        <v>268</v>
      </c>
      <c r="K46" s="570"/>
      <c r="L46" s="570"/>
      <c r="M46" s="570"/>
      <c r="N46" s="570"/>
      <c r="O46" s="570"/>
      <c r="P46" s="570"/>
      <c r="Q46" s="570"/>
      <c r="R46" s="570"/>
      <c r="S46" s="570"/>
      <c r="T46" s="570"/>
      <c r="U46" s="570"/>
      <c r="V46" s="570"/>
      <c r="W46" s="570"/>
      <c r="X46" s="570"/>
      <c r="Y46" s="570"/>
      <c r="Z46" s="570"/>
      <c r="AA46" s="570"/>
      <c r="AB46" s="570"/>
      <c r="AC46" s="570"/>
      <c r="AD46" s="570"/>
      <c r="AE46" s="570"/>
      <c r="AF46" s="570"/>
      <c r="AG46" s="570"/>
      <c r="AH46" s="570"/>
      <c r="AI46" s="570"/>
      <c r="AJ46" s="570"/>
      <c r="AK46" s="570"/>
      <c r="AL46" s="570"/>
      <c r="AM46" s="570"/>
      <c r="AN46" s="570"/>
      <c r="AO46" s="570"/>
      <c r="AP46" s="570"/>
      <c r="AQ46" s="570"/>
      <c r="AR46" s="570"/>
      <c r="AS46" s="570"/>
      <c r="AT46" s="570"/>
      <c r="AU46" s="570"/>
      <c r="AV46" s="570"/>
      <c r="AW46" s="570"/>
      <c r="AX46" s="570"/>
      <c r="AY46" s="570"/>
      <c r="AZ46" s="570"/>
      <c r="BA46" s="570"/>
      <c r="BB46" s="570"/>
      <c r="BC46" s="570"/>
      <c r="BD46" s="570"/>
      <c r="BE46" s="570"/>
      <c r="BF46" s="570"/>
      <c r="BG46" s="570"/>
      <c r="BH46" s="570"/>
      <c r="BI46" s="570"/>
      <c r="BJ46" s="570"/>
      <c r="BK46" s="570"/>
      <c r="BL46" s="570"/>
      <c r="BM46" s="570"/>
      <c r="BN46" s="570"/>
      <c r="BO46" s="570"/>
      <c r="BP46" s="570"/>
      <c r="BQ46" s="570"/>
      <c r="BR46" s="570"/>
      <c r="BS46" s="570"/>
      <c r="BT46" s="570"/>
      <c r="BU46" s="570"/>
      <c r="BV46" s="570"/>
      <c r="BW46" s="571"/>
      <c r="BX46" s="557" t="s">
        <v>201</v>
      </c>
      <c r="BY46" s="558"/>
      <c r="BZ46" s="558"/>
      <c r="CA46" s="558"/>
      <c r="CB46" s="558"/>
      <c r="CC46" s="558"/>
      <c r="CD46" s="558"/>
      <c r="CE46" s="558"/>
      <c r="CF46" s="558"/>
      <c r="CG46" s="559"/>
      <c r="CH46" s="572">
        <f>SUM(CH47:CX52)</f>
        <v>0</v>
      </c>
      <c r="CI46" s="573"/>
      <c r="CJ46" s="573"/>
      <c r="CK46" s="573"/>
      <c r="CL46" s="573"/>
      <c r="CM46" s="573"/>
      <c r="CN46" s="573"/>
      <c r="CO46" s="573"/>
      <c r="CP46" s="573"/>
      <c r="CQ46" s="573"/>
      <c r="CR46" s="573"/>
      <c r="CS46" s="573"/>
      <c r="CT46" s="573"/>
      <c r="CU46" s="573"/>
      <c r="CV46" s="573"/>
      <c r="CW46" s="573"/>
      <c r="CX46" s="573"/>
    </row>
    <row r="47" spans="1:105" s="42" customFormat="1" ht="11.25" customHeight="1" x14ac:dyDescent="0.2">
      <c r="A47" s="557" t="s">
        <v>269</v>
      </c>
      <c r="B47" s="558"/>
      <c r="C47" s="558"/>
      <c r="D47" s="558"/>
      <c r="E47" s="558"/>
      <c r="F47" s="558"/>
      <c r="G47" s="558"/>
      <c r="H47" s="559"/>
      <c r="I47" s="99"/>
      <c r="J47" s="560" t="s">
        <v>270</v>
      </c>
      <c r="K47" s="560"/>
      <c r="L47" s="560"/>
      <c r="M47" s="560"/>
      <c r="N47" s="560"/>
      <c r="O47" s="560"/>
      <c r="P47" s="560"/>
      <c r="Q47" s="560"/>
      <c r="R47" s="560"/>
      <c r="S47" s="560"/>
      <c r="T47" s="560"/>
      <c r="U47" s="560"/>
      <c r="V47" s="560"/>
      <c r="W47" s="560"/>
      <c r="X47" s="560"/>
      <c r="Y47" s="560"/>
      <c r="Z47" s="560"/>
      <c r="AA47" s="560"/>
      <c r="AB47" s="560"/>
      <c r="AC47" s="560"/>
      <c r="AD47" s="560"/>
      <c r="AE47" s="560"/>
      <c r="AF47" s="560"/>
      <c r="AG47" s="560"/>
      <c r="AH47" s="560"/>
      <c r="AI47" s="560"/>
      <c r="AJ47" s="560"/>
      <c r="AK47" s="560"/>
      <c r="AL47" s="560"/>
      <c r="AM47" s="560"/>
      <c r="AN47" s="560"/>
      <c r="AO47" s="560"/>
      <c r="AP47" s="560"/>
      <c r="AQ47" s="560"/>
      <c r="AR47" s="560"/>
      <c r="AS47" s="560"/>
      <c r="AT47" s="560"/>
      <c r="AU47" s="560"/>
      <c r="AV47" s="560"/>
      <c r="AW47" s="560"/>
      <c r="AX47" s="560"/>
      <c r="AY47" s="560"/>
      <c r="AZ47" s="560"/>
      <c r="BA47" s="560"/>
      <c r="BB47" s="560"/>
      <c r="BC47" s="560"/>
      <c r="BD47" s="560"/>
      <c r="BE47" s="560"/>
      <c r="BF47" s="560"/>
      <c r="BG47" s="560"/>
      <c r="BH47" s="560"/>
      <c r="BI47" s="560"/>
      <c r="BJ47" s="560"/>
      <c r="BK47" s="560"/>
      <c r="BL47" s="560"/>
      <c r="BM47" s="560"/>
      <c r="BN47" s="560"/>
      <c r="BO47" s="560"/>
      <c r="BP47" s="560"/>
      <c r="BQ47" s="560"/>
      <c r="BR47" s="560"/>
      <c r="BS47" s="560"/>
      <c r="BT47" s="560"/>
      <c r="BU47" s="560"/>
      <c r="BV47" s="560"/>
      <c r="BW47" s="561"/>
      <c r="BX47" s="557" t="s">
        <v>201</v>
      </c>
      <c r="BY47" s="558"/>
      <c r="BZ47" s="558"/>
      <c r="CA47" s="558"/>
      <c r="CB47" s="558"/>
      <c r="CC47" s="558"/>
      <c r="CD47" s="558"/>
      <c r="CE47" s="558"/>
      <c r="CF47" s="558"/>
      <c r="CG47" s="559"/>
      <c r="CH47" s="568"/>
      <c r="CI47" s="569"/>
      <c r="CJ47" s="569"/>
      <c r="CK47" s="569"/>
      <c r="CL47" s="569"/>
      <c r="CM47" s="569"/>
      <c r="CN47" s="569"/>
      <c r="CO47" s="569"/>
      <c r="CP47" s="569"/>
      <c r="CQ47" s="569"/>
      <c r="CR47" s="569"/>
      <c r="CS47" s="569"/>
      <c r="CT47" s="569"/>
      <c r="CU47" s="569"/>
      <c r="CV47" s="569"/>
      <c r="CW47" s="569"/>
      <c r="CX47" s="569"/>
    </row>
    <row r="48" spans="1:105" s="42" customFormat="1" ht="11.25" customHeight="1" x14ac:dyDescent="0.2">
      <c r="A48" s="557" t="s">
        <v>271</v>
      </c>
      <c r="B48" s="558"/>
      <c r="C48" s="558"/>
      <c r="D48" s="558"/>
      <c r="E48" s="558"/>
      <c r="F48" s="558"/>
      <c r="G48" s="558"/>
      <c r="H48" s="559"/>
      <c r="I48" s="99"/>
      <c r="J48" s="560" t="s">
        <v>272</v>
      </c>
      <c r="K48" s="560"/>
      <c r="L48" s="560"/>
      <c r="M48" s="560"/>
      <c r="N48" s="560"/>
      <c r="O48" s="560"/>
      <c r="P48" s="560"/>
      <c r="Q48" s="560"/>
      <c r="R48" s="560"/>
      <c r="S48" s="560"/>
      <c r="T48" s="560"/>
      <c r="U48" s="560"/>
      <c r="V48" s="560"/>
      <c r="W48" s="560"/>
      <c r="X48" s="560"/>
      <c r="Y48" s="560"/>
      <c r="Z48" s="560"/>
      <c r="AA48" s="560"/>
      <c r="AB48" s="560"/>
      <c r="AC48" s="560"/>
      <c r="AD48" s="560"/>
      <c r="AE48" s="560"/>
      <c r="AF48" s="560"/>
      <c r="AG48" s="560"/>
      <c r="AH48" s="560"/>
      <c r="AI48" s="560"/>
      <c r="AJ48" s="560"/>
      <c r="AK48" s="560"/>
      <c r="AL48" s="560"/>
      <c r="AM48" s="560"/>
      <c r="AN48" s="560"/>
      <c r="AO48" s="560"/>
      <c r="AP48" s="560"/>
      <c r="AQ48" s="560"/>
      <c r="AR48" s="560"/>
      <c r="AS48" s="560"/>
      <c r="AT48" s="560"/>
      <c r="AU48" s="560"/>
      <c r="AV48" s="560"/>
      <c r="AW48" s="560"/>
      <c r="AX48" s="560"/>
      <c r="AY48" s="560"/>
      <c r="AZ48" s="560"/>
      <c r="BA48" s="560"/>
      <c r="BB48" s="560"/>
      <c r="BC48" s="560"/>
      <c r="BD48" s="560"/>
      <c r="BE48" s="560"/>
      <c r="BF48" s="560"/>
      <c r="BG48" s="560"/>
      <c r="BH48" s="560"/>
      <c r="BI48" s="560"/>
      <c r="BJ48" s="560"/>
      <c r="BK48" s="560"/>
      <c r="BL48" s="560"/>
      <c r="BM48" s="560"/>
      <c r="BN48" s="560"/>
      <c r="BO48" s="560"/>
      <c r="BP48" s="560"/>
      <c r="BQ48" s="560"/>
      <c r="BR48" s="560"/>
      <c r="BS48" s="560"/>
      <c r="BT48" s="560"/>
      <c r="BU48" s="560"/>
      <c r="BV48" s="560"/>
      <c r="BW48" s="561"/>
      <c r="BX48" s="557" t="s">
        <v>201</v>
      </c>
      <c r="BY48" s="558"/>
      <c r="BZ48" s="558"/>
      <c r="CA48" s="558"/>
      <c r="CB48" s="558"/>
      <c r="CC48" s="558"/>
      <c r="CD48" s="558"/>
      <c r="CE48" s="558"/>
      <c r="CF48" s="558"/>
      <c r="CG48" s="559"/>
      <c r="CH48" s="568"/>
      <c r="CI48" s="569"/>
      <c r="CJ48" s="569"/>
      <c r="CK48" s="569"/>
      <c r="CL48" s="569"/>
      <c r="CM48" s="569"/>
      <c r="CN48" s="569"/>
      <c r="CO48" s="569"/>
      <c r="CP48" s="569"/>
      <c r="CQ48" s="569"/>
      <c r="CR48" s="569"/>
      <c r="CS48" s="569"/>
      <c r="CT48" s="569"/>
      <c r="CU48" s="569"/>
      <c r="CV48" s="569"/>
      <c r="CW48" s="569"/>
      <c r="CX48" s="569"/>
    </row>
    <row r="49" spans="1:104" s="42" customFormat="1" ht="11.25" customHeight="1" x14ac:dyDescent="0.2">
      <c r="A49" s="557" t="s">
        <v>273</v>
      </c>
      <c r="B49" s="558"/>
      <c r="C49" s="558"/>
      <c r="D49" s="558"/>
      <c r="E49" s="558"/>
      <c r="F49" s="558"/>
      <c r="G49" s="558"/>
      <c r="H49" s="559"/>
      <c r="I49" s="99"/>
      <c r="J49" s="560" t="s">
        <v>274</v>
      </c>
      <c r="K49" s="560"/>
      <c r="L49" s="560"/>
      <c r="M49" s="560"/>
      <c r="N49" s="560"/>
      <c r="O49" s="560"/>
      <c r="P49" s="560"/>
      <c r="Q49" s="560"/>
      <c r="R49" s="560"/>
      <c r="S49" s="560"/>
      <c r="T49" s="560"/>
      <c r="U49" s="560"/>
      <c r="V49" s="560"/>
      <c r="W49" s="560"/>
      <c r="X49" s="560"/>
      <c r="Y49" s="560"/>
      <c r="Z49" s="560"/>
      <c r="AA49" s="560"/>
      <c r="AB49" s="560"/>
      <c r="AC49" s="560"/>
      <c r="AD49" s="560"/>
      <c r="AE49" s="560"/>
      <c r="AF49" s="560"/>
      <c r="AG49" s="560"/>
      <c r="AH49" s="560"/>
      <c r="AI49" s="560"/>
      <c r="AJ49" s="560"/>
      <c r="AK49" s="560"/>
      <c r="AL49" s="560"/>
      <c r="AM49" s="560"/>
      <c r="AN49" s="560"/>
      <c r="AO49" s="560"/>
      <c r="AP49" s="560"/>
      <c r="AQ49" s="560"/>
      <c r="AR49" s="560"/>
      <c r="AS49" s="560"/>
      <c r="AT49" s="560"/>
      <c r="AU49" s="560"/>
      <c r="AV49" s="560"/>
      <c r="AW49" s="560"/>
      <c r="AX49" s="560"/>
      <c r="AY49" s="560"/>
      <c r="AZ49" s="560"/>
      <c r="BA49" s="560"/>
      <c r="BB49" s="560"/>
      <c r="BC49" s="560"/>
      <c r="BD49" s="560"/>
      <c r="BE49" s="560"/>
      <c r="BF49" s="560"/>
      <c r="BG49" s="560"/>
      <c r="BH49" s="560"/>
      <c r="BI49" s="560"/>
      <c r="BJ49" s="560"/>
      <c r="BK49" s="560"/>
      <c r="BL49" s="560"/>
      <c r="BM49" s="560"/>
      <c r="BN49" s="560"/>
      <c r="BO49" s="560"/>
      <c r="BP49" s="560"/>
      <c r="BQ49" s="560"/>
      <c r="BR49" s="560"/>
      <c r="BS49" s="560"/>
      <c r="BT49" s="560"/>
      <c r="BU49" s="560"/>
      <c r="BV49" s="560"/>
      <c r="BW49" s="561"/>
      <c r="BX49" s="557" t="s">
        <v>201</v>
      </c>
      <c r="BY49" s="558"/>
      <c r="BZ49" s="558"/>
      <c r="CA49" s="558"/>
      <c r="CB49" s="558"/>
      <c r="CC49" s="558"/>
      <c r="CD49" s="558"/>
      <c r="CE49" s="558"/>
      <c r="CF49" s="558"/>
      <c r="CG49" s="559"/>
      <c r="CH49" s="568"/>
      <c r="CI49" s="569"/>
      <c r="CJ49" s="569"/>
      <c r="CK49" s="569"/>
      <c r="CL49" s="569"/>
      <c r="CM49" s="569"/>
      <c r="CN49" s="569"/>
      <c r="CO49" s="569"/>
      <c r="CP49" s="569"/>
      <c r="CQ49" s="569"/>
      <c r="CR49" s="569"/>
      <c r="CS49" s="569"/>
      <c r="CT49" s="569"/>
      <c r="CU49" s="569"/>
      <c r="CV49" s="569"/>
      <c r="CW49" s="569"/>
      <c r="CX49" s="569"/>
    </row>
    <row r="50" spans="1:104" s="42" customFormat="1" ht="11.25" customHeight="1" x14ac:dyDescent="0.2">
      <c r="A50" s="557" t="s">
        <v>275</v>
      </c>
      <c r="B50" s="558"/>
      <c r="C50" s="558"/>
      <c r="D50" s="558"/>
      <c r="E50" s="558"/>
      <c r="F50" s="558"/>
      <c r="G50" s="558"/>
      <c r="H50" s="559"/>
      <c r="I50" s="99"/>
      <c r="J50" s="560" t="s">
        <v>276</v>
      </c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  <c r="Z50" s="560"/>
      <c r="AA50" s="560"/>
      <c r="AB50" s="560"/>
      <c r="AC50" s="560"/>
      <c r="AD50" s="560"/>
      <c r="AE50" s="560"/>
      <c r="AF50" s="560"/>
      <c r="AG50" s="560"/>
      <c r="AH50" s="560"/>
      <c r="AI50" s="560"/>
      <c r="AJ50" s="560"/>
      <c r="AK50" s="560"/>
      <c r="AL50" s="560"/>
      <c r="AM50" s="560"/>
      <c r="AN50" s="560"/>
      <c r="AO50" s="560"/>
      <c r="AP50" s="560"/>
      <c r="AQ50" s="560"/>
      <c r="AR50" s="560"/>
      <c r="AS50" s="560"/>
      <c r="AT50" s="560"/>
      <c r="AU50" s="560"/>
      <c r="AV50" s="560"/>
      <c r="AW50" s="560"/>
      <c r="AX50" s="560"/>
      <c r="AY50" s="560"/>
      <c r="AZ50" s="560"/>
      <c r="BA50" s="560"/>
      <c r="BB50" s="560"/>
      <c r="BC50" s="560"/>
      <c r="BD50" s="560"/>
      <c r="BE50" s="560"/>
      <c r="BF50" s="560"/>
      <c r="BG50" s="560"/>
      <c r="BH50" s="560"/>
      <c r="BI50" s="560"/>
      <c r="BJ50" s="560"/>
      <c r="BK50" s="560"/>
      <c r="BL50" s="560"/>
      <c r="BM50" s="560"/>
      <c r="BN50" s="560"/>
      <c r="BO50" s="560"/>
      <c r="BP50" s="560"/>
      <c r="BQ50" s="560"/>
      <c r="BR50" s="560"/>
      <c r="BS50" s="560"/>
      <c r="BT50" s="560"/>
      <c r="BU50" s="560"/>
      <c r="BV50" s="560"/>
      <c r="BW50" s="561"/>
      <c r="BX50" s="557" t="s">
        <v>201</v>
      </c>
      <c r="BY50" s="558"/>
      <c r="BZ50" s="558"/>
      <c r="CA50" s="558"/>
      <c r="CB50" s="558"/>
      <c r="CC50" s="558"/>
      <c r="CD50" s="558"/>
      <c r="CE50" s="558"/>
      <c r="CF50" s="558"/>
      <c r="CG50" s="559"/>
      <c r="CH50" s="568"/>
      <c r="CI50" s="569"/>
      <c r="CJ50" s="569"/>
      <c r="CK50" s="569"/>
      <c r="CL50" s="569"/>
      <c r="CM50" s="569"/>
      <c r="CN50" s="569"/>
      <c r="CO50" s="569"/>
      <c r="CP50" s="569"/>
      <c r="CQ50" s="569"/>
      <c r="CR50" s="569"/>
      <c r="CS50" s="569"/>
      <c r="CT50" s="569"/>
      <c r="CU50" s="569"/>
      <c r="CV50" s="569"/>
      <c r="CW50" s="569"/>
      <c r="CX50" s="569"/>
    </row>
    <row r="51" spans="1:104" s="42" customFormat="1" ht="11.25" customHeight="1" x14ac:dyDescent="0.2">
      <c r="A51" s="557" t="s">
        <v>277</v>
      </c>
      <c r="B51" s="558"/>
      <c r="C51" s="558"/>
      <c r="D51" s="558"/>
      <c r="E51" s="558"/>
      <c r="F51" s="558"/>
      <c r="G51" s="558"/>
      <c r="H51" s="559"/>
      <c r="I51" s="99"/>
      <c r="J51" s="560" t="s">
        <v>278</v>
      </c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560"/>
      <c r="Y51" s="560"/>
      <c r="Z51" s="560"/>
      <c r="AA51" s="560"/>
      <c r="AB51" s="560"/>
      <c r="AC51" s="560"/>
      <c r="AD51" s="560"/>
      <c r="AE51" s="560"/>
      <c r="AF51" s="560"/>
      <c r="AG51" s="560"/>
      <c r="AH51" s="560"/>
      <c r="AI51" s="560"/>
      <c r="AJ51" s="560"/>
      <c r="AK51" s="560"/>
      <c r="AL51" s="560"/>
      <c r="AM51" s="560"/>
      <c r="AN51" s="560"/>
      <c r="AO51" s="560"/>
      <c r="AP51" s="560"/>
      <c r="AQ51" s="560"/>
      <c r="AR51" s="560"/>
      <c r="AS51" s="560"/>
      <c r="AT51" s="560"/>
      <c r="AU51" s="560"/>
      <c r="AV51" s="560"/>
      <c r="AW51" s="560"/>
      <c r="AX51" s="560"/>
      <c r="AY51" s="560"/>
      <c r="AZ51" s="560"/>
      <c r="BA51" s="560"/>
      <c r="BB51" s="560"/>
      <c r="BC51" s="560"/>
      <c r="BD51" s="560"/>
      <c r="BE51" s="560"/>
      <c r="BF51" s="560"/>
      <c r="BG51" s="560"/>
      <c r="BH51" s="560"/>
      <c r="BI51" s="560"/>
      <c r="BJ51" s="560"/>
      <c r="BK51" s="560"/>
      <c r="BL51" s="560"/>
      <c r="BM51" s="560"/>
      <c r="BN51" s="560"/>
      <c r="BO51" s="560"/>
      <c r="BP51" s="560"/>
      <c r="BQ51" s="560"/>
      <c r="BR51" s="560"/>
      <c r="BS51" s="560"/>
      <c r="BT51" s="560"/>
      <c r="BU51" s="560"/>
      <c r="BV51" s="560"/>
      <c r="BW51" s="561"/>
      <c r="BX51" s="557" t="s">
        <v>201</v>
      </c>
      <c r="BY51" s="558"/>
      <c r="BZ51" s="558"/>
      <c r="CA51" s="558"/>
      <c r="CB51" s="558"/>
      <c r="CC51" s="558"/>
      <c r="CD51" s="558"/>
      <c r="CE51" s="558"/>
      <c r="CF51" s="558"/>
      <c r="CG51" s="559"/>
      <c r="CH51" s="568"/>
      <c r="CI51" s="569"/>
      <c r="CJ51" s="569"/>
      <c r="CK51" s="569"/>
      <c r="CL51" s="569"/>
      <c r="CM51" s="569"/>
      <c r="CN51" s="569"/>
      <c r="CO51" s="569"/>
      <c r="CP51" s="569"/>
      <c r="CQ51" s="569"/>
      <c r="CR51" s="569"/>
      <c r="CS51" s="569"/>
      <c r="CT51" s="569"/>
      <c r="CU51" s="569"/>
      <c r="CV51" s="569"/>
      <c r="CW51" s="569"/>
      <c r="CX51" s="569"/>
    </row>
    <row r="52" spans="1:104" s="42" customFormat="1" ht="11.25" customHeight="1" x14ac:dyDescent="0.2">
      <c r="A52" s="557" t="s">
        <v>279</v>
      </c>
      <c r="B52" s="558"/>
      <c r="C52" s="558"/>
      <c r="D52" s="558"/>
      <c r="E52" s="558"/>
      <c r="F52" s="558"/>
      <c r="G52" s="558"/>
      <c r="H52" s="559"/>
      <c r="I52" s="99"/>
      <c r="J52" s="560" t="s">
        <v>215</v>
      </c>
      <c r="K52" s="560"/>
      <c r="L52" s="560"/>
      <c r="M52" s="560"/>
      <c r="N52" s="560"/>
      <c r="O52" s="560"/>
      <c r="P52" s="560"/>
      <c r="Q52" s="560"/>
      <c r="R52" s="560"/>
      <c r="S52" s="560"/>
      <c r="T52" s="560"/>
      <c r="U52" s="560"/>
      <c r="V52" s="560"/>
      <c r="W52" s="560"/>
      <c r="X52" s="560"/>
      <c r="Y52" s="560"/>
      <c r="Z52" s="560"/>
      <c r="AA52" s="560"/>
      <c r="AB52" s="560"/>
      <c r="AC52" s="560"/>
      <c r="AD52" s="560"/>
      <c r="AE52" s="560"/>
      <c r="AF52" s="560"/>
      <c r="AG52" s="560"/>
      <c r="AH52" s="560"/>
      <c r="AI52" s="560"/>
      <c r="AJ52" s="560"/>
      <c r="AK52" s="560"/>
      <c r="AL52" s="560"/>
      <c r="AM52" s="560"/>
      <c r="AN52" s="560"/>
      <c r="AO52" s="560"/>
      <c r="AP52" s="560"/>
      <c r="AQ52" s="560"/>
      <c r="AR52" s="560"/>
      <c r="AS52" s="560"/>
      <c r="AT52" s="560"/>
      <c r="AU52" s="560"/>
      <c r="AV52" s="560"/>
      <c r="AW52" s="560"/>
      <c r="AX52" s="560"/>
      <c r="AY52" s="560"/>
      <c r="AZ52" s="560"/>
      <c r="BA52" s="560"/>
      <c r="BB52" s="560"/>
      <c r="BC52" s="560"/>
      <c r="BD52" s="560"/>
      <c r="BE52" s="560"/>
      <c r="BF52" s="560"/>
      <c r="BG52" s="560"/>
      <c r="BH52" s="560"/>
      <c r="BI52" s="560"/>
      <c r="BJ52" s="560"/>
      <c r="BK52" s="560"/>
      <c r="BL52" s="560"/>
      <c r="BM52" s="560"/>
      <c r="BN52" s="560"/>
      <c r="BO52" s="560"/>
      <c r="BP52" s="560"/>
      <c r="BQ52" s="560"/>
      <c r="BR52" s="560"/>
      <c r="BS52" s="560"/>
      <c r="BT52" s="560"/>
      <c r="BU52" s="560"/>
      <c r="BV52" s="560"/>
      <c r="BW52" s="561"/>
      <c r="BX52" s="557" t="s">
        <v>201</v>
      </c>
      <c r="BY52" s="558"/>
      <c r="BZ52" s="558"/>
      <c r="CA52" s="558"/>
      <c r="CB52" s="558"/>
      <c r="CC52" s="558"/>
      <c r="CD52" s="558"/>
      <c r="CE52" s="558"/>
      <c r="CF52" s="558"/>
      <c r="CG52" s="559"/>
      <c r="CH52" s="568"/>
      <c r="CI52" s="569"/>
      <c r="CJ52" s="569"/>
      <c r="CK52" s="569"/>
      <c r="CL52" s="569"/>
      <c r="CM52" s="569"/>
      <c r="CN52" s="569"/>
      <c r="CO52" s="569"/>
      <c r="CP52" s="569"/>
      <c r="CQ52" s="569"/>
      <c r="CR52" s="569"/>
      <c r="CS52" s="569"/>
      <c r="CT52" s="569"/>
      <c r="CU52" s="569"/>
      <c r="CV52" s="569"/>
      <c r="CW52" s="569"/>
      <c r="CX52" s="569"/>
      <c r="CZ52" s="42" t="s">
        <v>465</v>
      </c>
    </row>
    <row r="53" spans="1:104" s="101" customFormat="1" ht="11.25" customHeight="1" x14ac:dyDescent="0.15">
      <c r="A53" s="565">
        <v>2</v>
      </c>
      <c r="B53" s="566"/>
      <c r="C53" s="566"/>
      <c r="D53" s="566"/>
      <c r="E53" s="566"/>
      <c r="F53" s="566"/>
      <c r="G53" s="566"/>
      <c r="H53" s="567"/>
      <c r="I53" s="102"/>
      <c r="J53" s="570" t="s">
        <v>280</v>
      </c>
      <c r="K53" s="570"/>
      <c r="L53" s="570"/>
      <c r="M53" s="570"/>
      <c r="N53" s="570"/>
      <c r="O53" s="570"/>
      <c r="P53" s="570"/>
      <c r="Q53" s="570"/>
      <c r="R53" s="570"/>
      <c r="S53" s="570"/>
      <c r="T53" s="570"/>
      <c r="U53" s="570"/>
      <c r="V53" s="570"/>
      <c r="W53" s="570"/>
      <c r="X53" s="570"/>
      <c r="Y53" s="570"/>
      <c r="Z53" s="570"/>
      <c r="AA53" s="570"/>
      <c r="AB53" s="570"/>
      <c r="AC53" s="570"/>
      <c r="AD53" s="570"/>
      <c r="AE53" s="570"/>
      <c r="AF53" s="570"/>
      <c r="AG53" s="570"/>
      <c r="AH53" s="570"/>
      <c r="AI53" s="570"/>
      <c r="AJ53" s="570"/>
      <c r="AK53" s="570"/>
      <c r="AL53" s="570"/>
      <c r="AM53" s="570"/>
      <c r="AN53" s="570"/>
      <c r="AO53" s="570"/>
      <c r="AP53" s="570"/>
      <c r="AQ53" s="570"/>
      <c r="AR53" s="570"/>
      <c r="AS53" s="570"/>
      <c r="AT53" s="570"/>
      <c r="AU53" s="570"/>
      <c r="AV53" s="570"/>
      <c r="AW53" s="570"/>
      <c r="AX53" s="570"/>
      <c r="AY53" s="570"/>
      <c r="AZ53" s="570"/>
      <c r="BA53" s="570"/>
      <c r="BB53" s="570"/>
      <c r="BC53" s="570"/>
      <c r="BD53" s="570"/>
      <c r="BE53" s="570"/>
      <c r="BF53" s="570"/>
      <c r="BG53" s="570"/>
      <c r="BH53" s="570"/>
      <c r="BI53" s="570"/>
      <c r="BJ53" s="570"/>
      <c r="BK53" s="570"/>
      <c r="BL53" s="570"/>
      <c r="BM53" s="570"/>
      <c r="BN53" s="570"/>
      <c r="BO53" s="570"/>
      <c r="BP53" s="570"/>
      <c r="BQ53" s="570"/>
      <c r="BR53" s="570"/>
      <c r="BS53" s="570"/>
      <c r="BT53" s="570"/>
      <c r="BU53" s="570"/>
      <c r="BV53" s="570"/>
      <c r="BW53" s="571"/>
      <c r="BX53" s="565" t="s">
        <v>201</v>
      </c>
      <c r="BY53" s="566"/>
      <c r="BZ53" s="566"/>
      <c r="CA53" s="566"/>
      <c r="CB53" s="566"/>
      <c r="CC53" s="566"/>
      <c r="CD53" s="566"/>
      <c r="CE53" s="566"/>
      <c r="CF53" s="566"/>
      <c r="CG53" s="567"/>
      <c r="CH53" s="572"/>
      <c r="CI53" s="573"/>
      <c r="CJ53" s="573"/>
      <c r="CK53" s="573"/>
      <c r="CL53" s="573"/>
      <c r="CM53" s="573"/>
      <c r="CN53" s="573"/>
      <c r="CO53" s="573"/>
      <c r="CP53" s="573"/>
      <c r="CQ53" s="573"/>
      <c r="CR53" s="573"/>
      <c r="CS53" s="573"/>
      <c r="CT53" s="573"/>
      <c r="CU53" s="573"/>
      <c r="CV53" s="573"/>
      <c r="CW53" s="573"/>
      <c r="CX53" s="573"/>
    </row>
    <row r="54" spans="1:104" s="101" customFormat="1" ht="11.25" customHeight="1" x14ac:dyDescent="0.15">
      <c r="A54" s="565">
        <v>3</v>
      </c>
      <c r="B54" s="566"/>
      <c r="C54" s="566"/>
      <c r="D54" s="566"/>
      <c r="E54" s="566"/>
      <c r="F54" s="566"/>
      <c r="G54" s="566"/>
      <c r="H54" s="567"/>
      <c r="I54" s="102"/>
      <c r="J54" s="570" t="s">
        <v>281</v>
      </c>
      <c r="K54" s="570"/>
      <c r="L54" s="570"/>
      <c r="M54" s="570"/>
      <c r="N54" s="570"/>
      <c r="O54" s="570"/>
      <c r="P54" s="570"/>
      <c r="Q54" s="570"/>
      <c r="R54" s="570"/>
      <c r="S54" s="570"/>
      <c r="T54" s="570"/>
      <c r="U54" s="570"/>
      <c r="V54" s="570"/>
      <c r="W54" s="570"/>
      <c r="X54" s="570"/>
      <c r="Y54" s="570"/>
      <c r="Z54" s="570"/>
      <c r="AA54" s="570"/>
      <c r="AB54" s="570"/>
      <c r="AC54" s="570"/>
      <c r="AD54" s="570"/>
      <c r="AE54" s="570"/>
      <c r="AF54" s="570"/>
      <c r="AG54" s="570"/>
      <c r="AH54" s="570"/>
      <c r="AI54" s="570"/>
      <c r="AJ54" s="570"/>
      <c r="AK54" s="570"/>
      <c r="AL54" s="570"/>
      <c r="AM54" s="570"/>
      <c r="AN54" s="570"/>
      <c r="AO54" s="570"/>
      <c r="AP54" s="570"/>
      <c r="AQ54" s="570"/>
      <c r="AR54" s="570"/>
      <c r="AS54" s="570"/>
      <c r="AT54" s="570"/>
      <c r="AU54" s="570"/>
      <c r="AV54" s="570"/>
      <c r="AW54" s="570"/>
      <c r="AX54" s="570"/>
      <c r="AY54" s="570"/>
      <c r="AZ54" s="570"/>
      <c r="BA54" s="570"/>
      <c r="BB54" s="570"/>
      <c r="BC54" s="570"/>
      <c r="BD54" s="570"/>
      <c r="BE54" s="570"/>
      <c r="BF54" s="570"/>
      <c r="BG54" s="570"/>
      <c r="BH54" s="570"/>
      <c r="BI54" s="570"/>
      <c r="BJ54" s="570"/>
      <c r="BK54" s="570"/>
      <c r="BL54" s="570"/>
      <c r="BM54" s="570"/>
      <c r="BN54" s="570"/>
      <c r="BO54" s="570"/>
      <c r="BP54" s="570"/>
      <c r="BQ54" s="570"/>
      <c r="BR54" s="570"/>
      <c r="BS54" s="570"/>
      <c r="BT54" s="570"/>
      <c r="BU54" s="570"/>
      <c r="BV54" s="570"/>
      <c r="BW54" s="571"/>
      <c r="BX54" s="565" t="s">
        <v>201</v>
      </c>
      <c r="BY54" s="566"/>
      <c r="BZ54" s="566"/>
      <c r="CA54" s="566"/>
      <c r="CB54" s="566"/>
      <c r="CC54" s="566"/>
      <c r="CD54" s="566"/>
      <c r="CE54" s="566"/>
      <c r="CF54" s="566"/>
      <c r="CG54" s="567"/>
      <c r="CH54" s="572">
        <f>SUM(CH55:CX59)</f>
        <v>0</v>
      </c>
      <c r="CI54" s="573"/>
      <c r="CJ54" s="573"/>
      <c r="CK54" s="573"/>
      <c r="CL54" s="573"/>
      <c r="CM54" s="573"/>
      <c r="CN54" s="573"/>
      <c r="CO54" s="573"/>
      <c r="CP54" s="573"/>
      <c r="CQ54" s="573"/>
      <c r="CR54" s="573"/>
      <c r="CS54" s="573"/>
      <c r="CT54" s="573"/>
      <c r="CU54" s="573"/>
      <c r="CV54" s="573"/>
      <c r="CW54" s="573"/>
      <c r="CX54" s="573"/>
    </row>
    <row r="55" spans="1:104" s="42" customFormat="1" ht="11.25" customHeight="1" x14ac:dyDescent="0.2">
      <c r="A55" s="557" t="s">
        <v>282</v>
      </c>
      <c r="B55" s="558"/>
      <c r="C55" s="558"/>
      <c r="D55" s="558"/>
      <c r="E55" s="558"/>
      <c r="F55" s="558"/>
      <c r="G55" s="558"/>
      <c r="H55" s="559"/>
      <c r="I55" s="99"/>
      <c r="J55" s="560" t="s">
        <v>283</v>
      </c>
      <c r="K55" s="560"/>
      <c r="L55" s="560"/>
      <c r="M55" s="560"/>
      <c r="N55" s="560"/>
      <c r="O55" s="560"/>
      <c r="P55" s="560"/>
      <c r="Q55" s="560"/>
      <c r="R55" s="560"/>
      <c r="S55" s="560"/>
      <c r="T55" s="560"/>
      <c r="U55" s="560"/>
      <c r="V55" s="560"/>
      <c r="W55" s="560"/>
      <c r="X55" s="560"/>
      <c r="Y55" s="560"/>
      <c r="Z55" s="560"/>
      <c r="AA55" s="560"/>
      <c r="AB55" s="560"/>
      <c r="AC55" s="560"/>
      <c r="AD55" s="560"/>
      <c r="AE55" s="560"/>
      <c r="AF55" s="560"/>
      <c r="AG55" s="560"/>
      <c r="AH55" s="560"/>
      <c r="AI55" s="560"/>
      <c r="AJ55" s="560"/>
      <c r="AK55" s="560"/>
      <c r="AL55" s="560"/>
      <c r="AM55" s="560"/>
      <c r="AN55" s="560"/>
      <c r="AO55" s="560"/>
      <c r="AP55" s="560"/>
      <c r="AQ55" s="560"/>
      <c r="AR55" s="560"/>
      <c r="AS55" s="560"/>
      <c r="AT55" s="560"/>
      <c r="AU55" s="560"/>
      <c r="AV55" s="560"/>
      <c r="AW55" s="560"/>
      <c r="AX55" s="560"/>
      <c r="AY55" s="560"/>
      <c r="AZ55" s="560"/>
      <c r="BA55" s="560"/>
      <c r="BB55" s="560"/>
      <c r="BC55" s="560"/>
      <c r="BD55" s="560"/>
      <c r="BE55" s="560"/>
      <c r="BF55" s="560"/>
      <c r="BG55" s="560"/>
      <c r="BH55" s="560"/>
      <c r="BI55" s="560"/>
      <c r="BJ55" s="560"/>
      <c r="BK55" s="560"/>
      <c r="BL55" s="560"/>
      <c r="BM55" s="560"/>
      <c r="BN55" s="560"/>
      <c r="BO55" s="560"/>
      <c r="BP55" s="560"/>
      <c r="BQ55" s="560"/>
      <c r="BR55" s="560"/>
      <c r="BS55" s="560"/>
      <c r="BT55" s="560"/>
      <c r="BU55" s="560"/>
      <c r="BV55" s="560"/>
      <c r="BW55" s="561"/>
      <c r="BX55" s="557" t="s">
        <v>201</v>
      </c>
      <c r="BY55" s="558"/>
      <c r="BZ55" s="558"/>
      <c r="CA55" s="558"/>
      <c r="CB55" s="558"/>
      <c r="CC55" s="558"/>
      <c r="CD55" s="558"/>
      <c r="CE55" s="558"/>
      <c r="CF55" s="558"/>
      <c r="CG55" s="559"/>
      <c r="CH55" s="568"/>
      <c r="CI55" s="569"/>
      <c r="CJ55" s="569"/>
      <c r="CK55" s="569"/>
      <c r="CL55" s="569"/>
      <c r="CM55" s="569"/>
      <c r="CN55" s="569"/>
      <c r="CO55" s="569"/>
      <c r="CP55" s="569"/>
      <c r="CQ55" s="569"/>
      <c r="CR55" s="569"/>
      <c r="CS55" s="569"/>
      <c r="CT55" s="569"/>
      <c r="CU55" s="569"/>
      <c r="CV55" s="569"/>
      <c r="CW55" s="569"/>
      <c r="CX55" s="569"/>
    </row>
    <row r="56" spans="1:104" s="42" customFormat="1" ht="11.25" customHeight="1" x14ac:dyDescent="0.2">
      <c r="A56" s="557" t="s">
        <v>284</v>
      </c>
      <c r="B56" s="558"/>
      <c r="C56" s="558"/>
      <c r="D56" s="558"/>
      <c r="E56" s="558"/>
      <c r="F56" s="558"/>
      <c r="G56" s="558"/>
      <c r="H56" s="559"/>
      <c r="I56" s="99"/>
      <c r="J56" s="560" t="s">
        <v>285</v>
      </c>
      <c r="K56" s="560"/>
      <c r="L56" s="560"/>
      <c r="M56" s="560"/>
      <c r="N56" s="560"/>
      <c r="O56" s="560"/>
      <c r="P56" s="560"/>
      <c r="Q56" s="560"/>
      <c r="R56" s="560"/>
      <c r="S56" s="560"/>
      <c r="T56" s="560"/>
      <c r="U56" s="560"/>
      <c r="V56" s="560"/>
      <c r="W56" s="560"/>
      <c r="X56" s="560"/>
      <c r="Y56" s="560"/>
      <c r="Z56" s="560"/>
      <c r="AA56" s="560"/>
      <c r="AB56" s="560"/>
      <c r="AC56" s="560"/>
      <c r="AD56" s="560"/>
      <c r="AE56" s="560"/>
      <c r="AF56" s="560"/>
      <c r="AG56" s="560"/>
      <c r="AH56" s="560"/>
      <c r="AI56" s="560"/>
      <c r="AJ56" s="560"/>
      <c r="AK56" s="560"/>
      <c r="AL56" s="560"/>
      <c r="AM56" s="560"/>
      <c r="AN56" s="560"/>
      <c r="AO56" s="560"/>
      <c r="AP56" s="560"/>
      <c r="AQ56" s="560"/>
      <c r="AR56" s="560"/>
      <c r="AS56" s="560"/>
      <c r="AT56" s="560"/>
      <c r="AU56" s="560"/>
      <c r="AV56" s="560"/>
      <c r="AW56" s="560"/>
      <c r="AX56" s="560"/>
      <c r="AY56" s="560"/>
      <c r="AZ56" s="560"/>
      <c r="BA56" s="560"/>
      <c r="BB56" s="560"/>
      <c r="BC56" s="560"/>
      <c r="BD56" s="560"/>
      <c r="BE56" s="560"/>
      <c r="BF56" s="560"/>
      <c r="BG56" s="560"/>
      <c r="BH56" s="560"/>
      <c r="BI56" s="560"/>
      <c r="BJ56" s="560"/>
      <c r="BK56" s="560"/>
      <c r="BL56" s="560"/>
      <c r="BM56" s="560"/>
      <c r="BN56" s="560"/>
      <c r="BO56" s="560"/>
      <c r="BP56" s="560"/>
      <c r="BQ56" s="560"/>
      <c r="BR56" s="560"/>
      <c r="BS56" s="560"/>
      <c r="BT56" s="560"/>
      <c r="BU56" s="560"/>
      <c r="BV56" s="560"/>
      <c r="BW56" s="561"/>
      <c r="BX56" s="557" t="s">
        <v>201</v>
      </c>
      <c r="BY56" s="558"/>
      <c r="BZ56" s="558"/>
      <c r="CA56" s="558"/>
      <c r="CB56" s="558"/>
      <c r="CC56" s="558"/>
      <c r="CD56" s="558"/>
      <c r="CE56" s="558"/>
      <c r="CF56" s="558"/>
      <c r="CG56" s="559"/>
      <c r="CH56" s="568"/>
      <c r="CI56" s="569"/>
      <c r="CJ56" s="569"/>
      <c r="CK56" s="569"/>
      <c r="CL56" s="569"/>
      <c r="CM56" s="569"/>
      <c r="CN56" s="569"/>
      <c r="CO56" s="569"/>
      <c r="CP56" s="569"/>
      <c r="CQ56" s="569"/>
      <c r="CR56" s="569"/>
      <c r="CS56" s="569"/>
      <c r="CT56" s="569"/>
      <c r="CU56" s="569"/>
      <c r="CV56" s="569"/>
      <c r="CW56" s="569"/>
      <c r="CX56" s="569"/>
    </row>
    <row r="57" spans="1:104" s="42" customFormat="1" ht="11.25" x14ac:dyDescent="0.2">
      <c r="A57" s="557" t="s">
        <v>286</v>
      </c>
      <c r="B57" s="558"/>
      <c r="C57" s="558"/>
      <c r="D57" s="558"/>
      <c r="E57" s="558"/>
      <c r="F57" s="558"/>
      <c r="G57" s="558"/>
      <c r="H57" s="559"/>
      <c r="I57" s="99"/>
      <c r="J57" s="560" t="s">
        <v>287</v>
      </c>
      <c r="K57" s="560"/>
      <c r="L57" s="560"/>
      <c r="M57" s="560"/>
      <c r="N57" s="560"/>
      <c r="O57" s="560"/>
      <c r="P57" s="560"/>
      <c r="Q57" s="560"/>
      <c r="R57" s="560"/>
      <c r="S57" s="560"/>
      <c r="T57" s="560"/>
      <c r="U57" s="560"/>
      <c r="V57" s="560"/>
      <c r="W57" s="560"/>
      <c r="X57" s="560"/>
      <c r="Y57" s="560"/>
      <c r="Z57" s="560"/>
      <c r="AA57" s="560"/>
      <c r="AB57" s="560"/>
      <c r="AC57" s="560"/>
      <c r="AD57" s="560"/>
      <c r="AE57" s="560"/>
      <c r="AF57" s="560"/>
      <c r="AG57" s="560"/>
      <c r="AH57" s="560"/>
      <c r="AI57" s="560"/>
      <c r="AJ57" s="560"/>
      <c r="AK57" s="560"/>
      <c r="AL57" s="560"/>
      <c r="AM57" s="560"/>
      <c r="AN57" s="560"/>
      <c r="AO57" s="560"/>
      <c r="AP57" s="560"/>
      <c r="AQ57" s="560"/>
      <c r="AR57" s="560"/>
      <c r="AS57" s="560"/>
      <c r="AT57" s="560"/>
      <c r="AU57" s="560"/>
      <c r="AV57" s="560"/>
      <c r="AW57" s="560"/>
      <c r="AX57" s="560"/>
      <c r="AY57" s="560"/>
      <c r="AZ57" s="560"/>
      <c r="BA57" s="560"/>
      <c r="BB57" s="560"/>
      <c r="BC57" s="560"/>
      <c r="BD57" s="560"/>
      <c r="BE57" s="560"/>
      <c r="BF57" s="560"/>
      <c r="BG57" s="560"/>
      <c r="BH57" s="560"/>
      <c r="BI57" s="560"/>
      <c r="BJ57" s="560"/>
      <c r="BK57" s="560"/>
      <c r="BL57" s="560"/>
      <c r="BM57" s="560"/>
      <c r="BN57" s="560"/>
      <c r="BO57" s="560"/>
      <c r="BP57" s="560"/>
      <c r="BQ57" s="560"/>
      <c r="BR57" s="560"/>
      <c r="BS57" s="560"/>
      <c r="BT57" s="560"/>
      <c r="BU57" s="560"/>
      <c r="BV57" s="560"/>
      <c r="BW57" s="561"/>
      <c r="BX57" s="557" t="s">
        <v>201</v>
      </c>
      <c r="BY57" s="558"/>
      <c r="BZ57" s="558"/>
      <c r="CA57" s="558"/>
      <c r="CB57" s="558"/>
      <c r="CC57" s="558"/>
      <c r="CD57" s="558"/>
      <c r="CE57" s="558"/>
      <c r="CF57" s="558"/>
      <c r="CG57" s="559"/>
      <c r="CH57" s="568"/>
      <c r="CI57" s="569"/>
      <c r="CJ57" s="569"/>
      <c r="CK57" s="569"/>
      <c r="CL57" s="569"/>
      <c r="CM57" s="569"/>
      <c r="CN57" s="569"/>
      <c r="CO57" s="569"/>
      <c r="CP57" s="569"/>
      <c r="CQ57" s="569"/>
      <c r="CR57" s="569"/>
      <c r="CS57" s="569"/>
      <c r="CT57" s="569"/>
      <c r="CU57" s="569"/>
      <c r="CV57" s="569"/>
      <c r="CW57" s="569"/>
      <c r="CX57" s="569"/>
    </row>
    <row r="58" spans="1:104" s="42" customFormat="1" ht="11.25" x14ac:dyDescent="0.2">
      <c r="A58" s="557" t="s">
        <v>288</v>
      </c>
      <c r="B58" s="558"/>
      <c r="C58" s="558"/>
      <c r="D58" s="558"/>
      <c r="E58" s="558"/>
      <c r="F58" s="558"/>
      <c r="G58" s="558"/>
      <c r="H58" s="559"/>
      <c r="I58" s="99"/>
      <c r="J58" s="560" t="s">
        <v>289</v>
      </c>
      <c r="K58" s="560"/>
      <c r="L58" s="560"/>
      <c r="M58" s="560"/>
      <c r="N58" s="560"/>
      <c r="O58" s="560"/>
      <c r="P58" s="560"/>
      <c r="Q58" s="560"/>
      <c r="R58" s="560"/>
      <c r="S58" s="560"/>
      <c r="T58" s="560"/>
      <c r="U58" s="560"/>
      <c r="V58" s="560"/>
      <c r="W58" s="560"/>
      <c r="X58" s="560"/>
      <c r="Y58" s="560"/>
      <c r="Z58" s="560"/>
      <c r="AA58" s="560"/>
      <c r="AB58" s="560"/>
      <c r="AC58" s="560"/>
      <c r="AD58" s="560"/>
      <c r="AE58" s="560"/>
      <c r="AF58" s="560"/>
      <c r="AG58" s="560"/>
      <c r="AH58" s="560"/>
      <c r="AI58" s="560"/>
      <c r="AJ58" s="560"/>
      <c r="AK58" s="560"/>
      <c r="AL58" s="560"/>
      <c r="AM58" s="560"/>
      <c r="AN58" s="560"/>
      <c r="AO58" s="560"/>
      <c r="AP58" s="560"/>
      <c r="AQ58" s="560"/>
      <c r="AR58" s="560"/>
      <c r="AS58" s="560"/>
      <c r="AT58" s="560"/>
      <c r="AU58" s="560"/>
      <c r="AV58" s="560"/>
      <c r="AW58" s="560"/>
      <c r="AX58" s="560"/>
      <c r="AY58" s="560"/>
      <c r="AZ58" s="560"/>
      <c r="BA58" s="560"/>
      <c r="BB58" s="560"/>
      <c r="BC58" s="560"/>
      <c r="BD58" s="560"/>
      <c r="BE58" s="560"/>
      <c r="BF58" s="560"/>
      <c r="BG58" s="560"/>
      <c r="BH58" s="560"/>
      <c r="BI58" s="560"/>
      <c r="BJ58" s="560"/>
      <c r="BK58" s="560"/>
      <c r="BL58" s="560"/>
      <c r="BM58" s="560"/>
      <c r="BN58" s="560"/>
      <c r="BO58" s="560"/>
      <c r="BP58" s="560"/>
      <c r="BQ58" s="560"/>
      <c r="BR58" s="560"/>
      <c r="BS58" s="560"/>
      <c r="BT58" s="560"/>
      <c r="BU58" s="560"/>
      <c r="BV58" s="560"/>
      <c r="BW58" s="561"/>
      <c r="BX58" s="557" t="s">
        <v>201</v>
      </c>
      <c r="BY58" s="558"/>
      <c r="BZ58" s="558"/>
      <c r="CA58" s="558"/>
      <c r="CB58" s="558"/>
      <c r="CC58" s="558"/>
      <c r="CD58" s="558"/>
      <c r="CE58" s="558"/>
      <c r="CF58" s="558"/>
      <c r="CG58" s="559"/>
      <c r="CH58" s="568"/>
      <c r="CI58" s="569"/>
      <c r="CJ58" s="569"/>
      <c r="CK58" s="569"/>
      <c r="CL58" s="569"/>
      <c r="CM58" s="569"/>
      <c r="CN58" s="569"/>
      <c r="CO58" s="569"/>
      <c r="CP58" s="569"/>
      <c r="CQ58" s="569"/>
      <c r="CR58" s="569"/>
      <c r="CS58" s="569"/>
      <c r="CT58" s="569"/>
      <c r="CU58" s="569"/>
      <c r="CV58" s="569"/>
      <c r="CW58" s="569"/>
      <c r="CX58" s="569"/>
    </row>
    <row r="59" spans="1:104" s="42" customFormat="1" ht="11.25" x14ac:dyDescent="0.2">
      <c r="A59" s="557" t="s">
        <v>290</v>
      </c>
      <c r="B59" s="558"/>
      <c r="C59" s="558"/>
      <c r="D59" s="558"/>
      <c r="E59" s="558"/>
      <c r="F59" s="558"/>
      <c r="G59" s="558"/>
      <c r="H59" s="559"/>
      <c r="I59" s="99"/>
      <c r="J59" s="560" t="s">
        <v>291</v>
      </c>
      <c r="K59" s="560"/>
      <c r="L59" s="560"/>
      <c r="M59" s="560"/>
      <c r="N59" s="560"/>
      <c r="O59" s="560"/>
      <c r="P59" s="560"/>
      <c r="Q59" s="560"/>
      <c r="R59" s="560"/>
      <c r="S59" s="560"/>
      <c r="T59" s="560"/>
      <c r="U59" s="560"/>
      <c r="V59" s="560"/>
      <c r="W59" s="560"/>
      <c r="X59" s="560"/>
      <c r="Y59" s="560"/>
      <c r="Z59" s="560"/>
      <c r="AA59" s="560"/>
      <c r="AB59" s="560"/>
      <c r="AC59" s="560"/>
      <c r="AD59" s="560"/>
      <c r="AE59" s="560"/>
      <c r="AF59" s="560"/>
      <c r="AG59" s="560"/>
      <c r="AH59" s="560"/>
      <c r="AI59" s="560"/>
      <c r="AJ59" s="560"/>
      <c r="AK59" s="560"/>
      <c r="AL59" s="560"/>
      <c r="AM59" s="560"/>
      <c r="AN59" s="560"/>
      <c r="AO59" s="560"/>
      <c r="AP59" s="560"/>
      <c r="AQ59" s="560"/>
      <c r="AR59" s="560"/>
      <c r="AS59" s="560"/>
      <c r="AT59" s="560"/>
      <c r="AU59" s="560"/>
      <c r="AV59" s="560"/>
      <c r="AW59" s="560"/>
      <c r="AX59" s="560"/>
      <c r="AY59" s="560"/>
      <c r="AZ59" s="560"/>
      <c r="BA59" s="560"/>
      <c r="BB59" s="560"/>
      <c r="BC59" s="560"/>
      <c r="BD59" s="560"/>
      <c r="BE59" s="560"/>
      <c r="BF59" s="560"/>
      <c r="BG59" s="560"/>
      <c r="BH59" s="560"/>
      <c r="BI59" s="560"/>
      <c r="BJ59" s="560"/>
      <c r="BK59" s="560"/>
      <c r="BL59" s="560"/>
      <c r="BM59" s="560"/>
      <c r="BN59" s="560"/>
      <c r="BO59" s="560"/>
      <c r="BP59" s="560"/>
      <c r="BQ59" s="560"/>
      <c r="BR59" s="560"/>
      <c r="BS59" s="560"/>
      <c r="BT59" s="560"/>
      <c r="BU59" s="560"/>
      <c r="BV59" s="560"/>
      <c r="BW59" s="561"/>
      <c r="BX59" s="557" t="s">
        <v>201</v>
      </c>
      <c r="BY59" s="558"/>
      <c r="BZ59" s="558"/>
      <c r="CA59" s="558"/>
      <c r="CB59" s="558"/>
      <c r="CC59" s="558"/>
      <c r="CD59" s="558"/>
      <c r="CE59" s="558"/>
      <c r="CF59" s="558"/>
      <c r="CG59" s="559"/>
      <c r="CH59" s="568"/>
      <c r="CI59" s="569"/>
      <c r="CJ59" s="569"/>
      <c r="CK59" s="569"/>
      <c r="CL59" s="569"/>
      <c r="CM59" s="569"/>
      <c r="CN59" s="569"/>
      <c r="CO59" s="569"/>
      <c r="CP59" s="569"/>
      <c r="CQ59" s="569"/>
      <c r="CR59" s="569"/>
      <c r="CS59" s="569"/>
      <c r="CT59" s="569"/>
      <c r="CU59" s="569"/>
      <c r="CV59" s="569"/>
      <c r="CW59" s="569"/>
      <c r="CX59" s="569"/>
    </row>
    <row r="60" spans="1:104" s="42" customFormat="1" ht="11.25" x14ac:dyDescent="0.2">
      <c r="A60" s="565">
        <v>4</v>
      </c>
      <c r="B60" s="566"/>
      <c r="C60" s="566"/>
      <c r="D60" s="566"/>
      <c r="E60" s="566"/>
      <c r="F60" s="566"/>
      <c r="G60" s="566"/>
      <c r="H60" s="567"/>
      <c r="I60" s="102"/>
      <c r="J60" s="570" t="s">
        <v>292</v>
      </c>
      <c r="K60" s="570"/>
      <c r="L60" s="570"/>
      <c r="M60" s="570"/>
      <c r="N60" s="570"/>
      <c r="O60" s="570"/>
      <c r="P60" s="570"/>
      <c r="Q60" s="570"/>
      <c r="R60" s="570"/>
      <c r="S60" s="570"/>
      <c r="T60" s="570"/>
      <c r="U60" s="570"/>
      <c r="V60" s="570"/>
      <c r="W60" s="570"/>
      <c r="X60" s="570"/>
      <c r="Y60" s="570"/>
      <c r="Z60" s="570"/>
      <c r="AA60" s="570"/>
      <c r="AB60" s="570"/>
      <c r="AC60" s="570"/>
      <c r="AD60" s="570"/>
      <c r="AE60" s="570"/>
      <c r="AF60" s="570"/>
      <c r="AG60" s="570"/>
      <c r="AH60" s="570"/>
      <c r="AI60" s="570"/>
      <c r="AJ60" s="570"/>
      <c r="AK60" s="570"/>
      <c r="AL60" s="570"/>
      <c r="AM60" s="570"/>
      <c r="AN60" s="570"/>
      <c r="AO60" s="570"/>
      <c r="AP60" s="570"/>
      <c r="AQ60" s="570"/>
      <c r="AR60" s="570"/>
      <c r="AS60" s="570"/>
      <c r="AT60" s="570"/>
      <c r="AU60" s="570"/>
      <c r="AV60" s="570"/>
      <c r="AW60" s="570"/>
      <c r="AX60" s="570"/>
      <c r="AY60" s="570"/>
      <c r="AZ60" s="570"/>
      <c r="BA60" s="570"/>
      <c r="BB60" s="570"/>
      <c r="BC60" s="570"/>
      <c r="BD60" s="570"/>
      <c r="BE60" s="570"/>
      <c r="BF60" s="570"/>
      <c r="BG60" s="570"/>
      <c r="BH60" s="570"/>
      <c r="BI60" s="570"/>
      <c r="BJ60" s="570"/>
      <c r="BK60" s="570"/>
      <c r="BL60" s="570"/>
      <c r="BM60" s="570"/>
      <c r="BN60" s="570"/>
      <c r="BO60" s="570"/>
      <c r="BP60" s="570"/>
      <c r="BQ60" s="570"/>
      <c r="BR60" s="570"/>
      <c r="BS60" s="570"/>
      <c r="BT60" s="570"/>
      <c r="BU60" s="570"/>
      <c r="BV60" s="570"/>
      <c r="BW60" s="571"/>
      <c r="BX60" s="557" t="s">
        <v>201</v>
      </c>
      <c r="BY60" s="558"/>
      <c r="BZ60" s="558"/>
      <c r="CA60" s="558"/>
      <c r="CB60" s="558"/>
      <c r="CC60" s="558"/>
      <c r="CD60" s="558"/>
      <c r="CE60" s="558"/>
      <c r="CF60" s="558"/>
      <c r="CG60" s="559"/>
      <c r="CH60" s="572">
        <f>CH61+CH66</f>
        <v>0</v>
      </c>
      <c r="CI60" s="573"/>
      <c r="CJ60" s="573"/>
      <c r="CK60" s="573"/>
      <c r="CL60" s="573"/>
      <c r="CM60" s="573"/>
      <c r="CN60" s="573"/>
      <c r="CO60" s="573"/>
      <c r="CP60" s="573"/>
      <c r="CQ60" s="573"/>
      <c r="CR60" s="573"/>
      <c r="CS60" s="573"/>
      <c r="CT60" s="573"/>
      <c r="CU60" s="573"/>
      <c r="CV60" s="573"/>
      <c r="CW60" s="573"/>
      <c r="CX60" s="573"/>
    </row>
    <row r="61" spans="1:104" s="42" customFormat="1" ht="11.25" x14ac:dyDescent="0.2">
      <c r="A61" s="565" t="s">
        <v>293</v>
      </c>
      <c r="B61" s="566"/>
      <c r="C61" s="566"/>
      <c r="D61" s="566"/>
      <c r="E61" s="566"/>
      <c r="F61" s="566"/>
      <c r="G61" s="566"/>
      <c r="H61" s="567"/>
      <c r="I61" s="102"/>
      <c r="J61" s="570" t="s">
        <v>294</v>
      </c>
      <c r="K61" s="570"/>
      <c r="L61" s="570"/>
      <c r="M61" s="570"/>
      <c r="N61" s="570"/>
      <c r="O61" s="570"/>
      <c r="P61" s="570"/>
      <c r="Q61" s="570"/>
      <c r="R61" s="570"/>
      <c r="S61" s="570"/>
      <c r="T61" s="570"/>
      <c r="U61" s="570"/>
      <c r="V61" s="570"/>
      <c r="W61" s="570"/>
      <c r="X61" s="570"/>
      <c r="Y61" s="570"/>
      <c r="Z61" s="570"/>
      <c r="AA61" s="570"/>
      <c r="AB61" s="570"/>
      <c r="AC61" s="570"/>
      <c r="AD61" s="570"/>
      <c r="AE61" s="570"/>
      <c r="AF61" s="570"/>
      <c r="AG61" s="570"/>
      <c r="AH61" s="570"/>
      <c r="AI61" s="570"/>
      <c r="AJ61" s="570"/>
      <c r="AK61" s="570"/>
      <c r="AL61" s="570"/>
      <c r="AM61" s="570"/>
      <c r="AN61" s="570"/>
      <c r="AO61" s="570"/>
      <c r="AP61" s="570"/>
      <c r="AQ61" s="570"/>
      <c r="AR61" s="570"/>
      <c r="AS61" s="570"/>
      <c r="AT61" s="570"/>
      <c r="AU61" s="570"/>
      <c r="AV61" s="570"/>
      <c r="AW61" s="570"/>
      <c r="AX61" s="570"/>
      <c r="AY61" s="570"/>
      <c r="AZ61" s="570"/>
      <c r="BA61" s="570"/>
      <c r="BB61" s="570"/>
      <c r="BC61" s="570"/>
      <c r="BD61" s="570"/>
      <c r="BE61" s="570"/>
      <c r="BF61" s="570"/>
      <c r="BG61" s="570"/>
      <c r="BH61" s="570"/>
      <c r="BI61" s="570"/>
      <c r="BJ61" s="570"/>
      <c r="BK61" s="570"/>
      <c r="BL61" s="570"/>
      <c r="BM61" s="570"/>
      <c r="BN61" s="570"/>
      <c r="BO61" s="570"/>
      <c r="BP61" s="570"/>
      <c r="BQ61" s="570"/>
      <c r="BR61" s="570"/>
      <c r="BS61" s="570"/>
      <c r="BT61" s="570"/>
      <c r="BU61" s="570"/>
      <c r="BV61" s="570"/>
      <c r="BW61" s="571"/>
      <c r="BX61" s="557" t="s">
        <v>201</v>
      </c>
      <c r="BY61" s="558"/>
      <c r="BZ61" s="558"/>
      <c r="CA61" s="558"/>
      <c r="CB61" s="558"/>
      <c r="CC61" s="558"/>
      <c r="CD61" s="558"/>
      <c r="CE61" s="558"/>
      <c r="CF61" s="558"/>
      <c r="CG61" s="559"/>
      <c r="CH61" s="572"/>
      <c r="CI61" s="573"/>
      <c r="CJ61" s="573"/>
      <c r="CK61" s="573"/>
      <c r="CL61" s="573"/>
      <c r="CM61" s="573"/>
      <c r="CN61" s="573"/>
      <c r="CO61" s="573"/>
      <c r="CP61" s="573"/>
      <c r="CQ61" s="573"/>
      <c r="CR61" s="573"/>
      <c r="CS61" s="573"/>
      <c r="CT61" s="573"/>
      <c r="CU61" s="573"/>
      <c r="CV61" s="573"/>
      <c r="CW61" s="573"/>
      <c r="CX61" s="573"/>
    </row>
    <row r="62" spans="1:104" s="42" customFormat="1" ht="11.25" x14ac:dyDescent="0.2">
      <c r="A62" s="557" t="s">
        <v>295</v>
      </c>
      <c r="B62" s="558"/>
      <c r="C62" s="558"/>
      <c r="D62" s="558"/>
      <c r="E62" s="558"/>
      <c r="F62" s="558"/>
      <c r="G62" s="558"/>
      <c r="H62" s="559"/>
      <c r="I62" s="99"/>
      <c r="J62" s="560" t="s">
        <v>296</v>
      </c>
      <c r="K62" s="560"/>
      <c r="L62" s="560"/>
      <c r="M62" s="560"/>
      <c r="N62" s="560"/>
      <c r="O62" s="560"/>
      <c r="P62" s="560"/>
      <c r="Q62" s="560"/>
      <c r="R62" s="560"/>
      <c r="S62" s="560"/>
      <c r="T62" s="560"/>
      <c r="U62" s="560"/>
      <c r="V62" s="560"/>
      <c r="W62" s="560"/>
      <c r="X62" s="560"/>
      <c r="Y62" s="560"/>
      <c r="Z62" s="560"/>
      <c r="AA62" s="560"/>
      <c r="AB62" s="560"/>
      <c r="AC62" s="560"/>
      <c r="AD62" s="560"/>
      <c r="AE62" s="560"/>
      <c r="AF62" s="560"/>
      <c r="AG62" s="560"/>
      <c r="AH62" s="560"/>
      <c r="AI62" s="560"/>
      <c r="AJ62" s="560"/>
      <c r="AK62" s="560"/>
      <c r="AL62" s="560"/>
      <c r="AM62" s="560"/>
      <c r="AN62" s="560"/>
      <c r="AO62" s="560"/>
      <c r="AP62" s="560"/>
      <c r="AQ62" s="560"/>
      <c r="AR62" s="560"/>
      <c r="AS62" s="560"/>
      <c r="AT62" s="560"/>
      <c r="AU62" s="560"/>
      <c r="AV62" s="560"/>
      <c r="AW62" s="560"/>
      <c r="AX62" s="560"/>
      <c r="AY62" s="560"/>
      <c r="AZ62" s="560"/>
      <c r="BA62" s="560"/>
      <c r="BB62" s="560"/>
      <c r="BC62" s="560"/>
      <c r="BD62" s="560"/>
      <c r="BE62" s="560"/>
      <c r="BF62" s="560"/>
      <c r="BG62" s="560"/>
      <c r="BH62" s="560"/>
      <c r="BI62" s="560"/>
      <c r="BJ62" s="560"/>
      <c r="BK62" s="560"/>
      <c r="BL62" s="560"/>
      <c r="BM62" s="560"/>
      <c r="BN62" s="560"/>
      <c r="BO62" s="560"/>
      <c r="BP62" s="560"/>
      <c r="BQ62" s="560"/>
      <c r="BR62" s="560"/>
      <c r="BS62" s="560"/>
      <c r="BT62" s="560"/>
      <c r="BU62" s="560"/>
      <c r="BV62" s="560"/>
      <c r="BW62" s="561"/>
      <c r="BX62" s="557" t="s">
        <v>201</v>
      </c>
      <c r="BY62" s="558"/>
      <c r="BZ62" s="558"/>
      <c r="CA62" s="558"/>
      <c r="CB62" s="558"/>
      <c r="CC62" s="558"/>
      <c r="CD62" s="558"/>
      <c r="CE62" s="558"/>
      <c r="CF62" s="558"/>
      <c r="CG62" s="559"/>
      <c r="CH62" s="568"/>
      <c r="CI62" s="569"/>
      <c r="CJ62" s="569"/>
      <c r="CK62" s="569"/>
      <c r="CL62" s="569"/>
      <c r="CM62" s="569"/>
      <c r="CN62" s="569"/>
      <c r="CO62" s="569"/>
      <c r="CP62" s="569"/>
      <c r="CQ62" s="569"/>
      <c r="CR62" s="569"/>
      <c r="CS62" s="569"/>
      <c r="CT62" s="569"/>
      <c r="CU62" s="569"/>
      <c r="CV62" s="569"/>
      <c r="CW62" s="569"/>
      <c r="CX62" s="569"/>
    </row>
    <row r="63" spans="1:104" s="42" customFormat="1" ht="11.25" x14ac:dyDescent="0.2">
      <c r="A63" s="557" t="s">
        <v>297</v>
      </c>
      <c r="B63" s="558"/>
      <c r="C63" s="558"/>
      <c r="D63" s="558"/>
      <c r="E63" s="558"/>
      <c r="F63" s="558"/>
      <c r="G63" s="558"/>
      <c r="H63" s="559"/>
      <c r="I63" s="99"/>
      <c r="J63" s="560" t="s">
        <v>298</v>
      </c>
      <c r="K63" s="560"/>
      <c r="L63" s="560"/>
      <c r="M63" s="560"/>
      <c r="N63" s="560"/>
      <c r="O63" s="560"/>
      <c r="P63" s="560"/>
      <c r="Q63" s="560"/>
      <c r="R63" s="560"/>
      <c r="S63" s="560"/>
      <c r="T63" s="560"/>
      <c r="U63" s="560"/>
      <c r="V63" s="560"/>
      <c r="W63" s="560"/>
      <c r="X63" s="560"/>
      <c r="Y63" s="560"/>
      <c r="Z63" s="560"/>
      <c r="AA63" s="560"/>
      <c r="AB63" s="560"/>
      <c r="AC63" s="560"/>
      <c r="AD63" s="560"/>
      <c r="AE63" s="560"/>
      <c r="AF63" s="560"/>
      <c r="AG63" s="560"/>
      <c r="AH63" s="560"/>
      <c r="AI63" s="560"/>
      <c r="AJ63" s="560"/>
      <c r="AK63" s="560"/>
      <c r="AL63" s="560"/>
      <c r="AM63" s="560"/>
      <c r="AN63" s="560"/>
      <c r="AO63" s="560"/>
      <c r="AP63" s="560"/>
      <c r="AQ63" s="560"/>
      <c r="AR63" s="560"/>
      <c r="AS63" s="560"/>
      <c r="AT63" s="560"/>
      <c r="AU63" s="560"/>
      <c r="AV63" s="560"/>
      <c r="AW63" s="560"/>
      <c r="AX63" s="560"/>
      <c r="AY63" s="560"/>
      <c r="AZ63" s="560"/>
      <c r="BA63" s="560"/>
      <c r="BB63" s="560"/>
      <c r="BC63" s="560"/>
      <c r="BD63" s="560"/>
      <c r="BE63" s="560"/>
      <c r="BF63" s="560"/>
      <c r="BG63" s="560"/>
      <c r="BH63" s="560"/>
      <c r="BI63" s="560"/>
      <c r="BJ63" s="560"/>
      <c r="BK63" s="560"/>
      <c r="BL63" s="560"/>
      <c r="BM63" s="560"/>
      <c r="BN63" s="560"/>
      <c r="BO63" s="560"/>
      <c r="BP63" s="560"/>
      <c r="BQ63" s="560"/>
      <c r="BR63" s="560"/>
      <c r="BS63" s="560"/>
      <c r="BT63" s="560"/>
      <c r="BU63" s="560"/>
      <c r="BV63" s="560"/>
      <c r="BW63" s="561"/>
      <c r="BX63" s="557" t="s">
        <v>201</v>
      </c>
      <c r="BY63" s="558"/>
      <c r="BZ63" s="558"/>
      <c r="CA63" s="558"/>
      <c r="CB63" s="558"/>
      <c r="CC63" s="558"/>
      <c r="CD63" s="558"/>
      <c r="CE63" s="558"/>
      <c r="CF63" s="558"/>
      <c r="CG63" s="559"/>
      <c r="CH63" s="568"/>
      <c r="CI63" s="569"/>
      <c r="CJ63" s="569"/>
      <c r="CK63" s="569"/>
      <c r="CL63" s="569"/>
      <c r="CM63" s="569"/>
      <c r="CN63" s="569"/>
      <c r="CO63" s="569"/>
      <c r="CP63" s="569"/>
      <c r="CQ63" s="569"/>
      <c r="CR63" s="569"/>
      <c r="CS63" s="569"/>
      <c r="CT63" s="569"/>
      <c r="CU63" s="569"/>
      <c r="CV63" s="569"/>
      <c r="CW63" s="569"/>
      <c r="CX63" s="569"/>
    </row>
    <row r="64" spans="1:104" s="42" customFormat="1" ht="11.25" x14ac:dyDescent="0.2">
      <c r="A64" s="557" t="s">
        <v>299</v>
      </c>
      <c r="B64" s="558"/>
      <c r="C64" s="558"/>
      <c r="D64" s="558"/>
      <c r="E64" s="558"/>
      <c r="F64" s="558"/>
      <c r="G64" s="558"/>
      <c r="H64" s="559"/>
      <c r="I64" s="99"/>
      <c r="J64" s="560" t="s">
        <v>300</v>
      </c>
      <c r="K64" s="560"/>
      <c r="L64" s="560"/>
      <c r="M64" s="560"/>
      <c r="N64" s="560"/>
      <c r="O64" s="560"/>
      <c r="P64" s="560"/>
      <c r="Q64" s="560"/>
      <c r="R64" s="560"/>
      <c r="S64" s="560"/>
      <c r="T64" s="560"/>
      <c r="U64" s="560"/>
      <c r="V64" s="560"/>
      <c r="W64" s="560"/>
      <c r="X64" s="560"/>
      <c r="Y64" s="560"/>
      <c r="Z64" s="560"/>
      <c r="AA64" s="560"/>
      <c r="AB64" s="560"/>
      <c r="AC64" s="560"/>
      <c r="AD64" s="560"/>
      <c r="AE64" s="560"/>
      <c r="AF64" s="560"/>
      <c r="AG64" s="560"/>
      <c r="AH64" s="560"/>
      <c r="AI64" s="560"/>
      <c r="AJ64" s="560"/>
      <c r="AK64" s="560"/>
      <c r="AL64" s="560"/>
      <c r="AM64" s="560"/>
      <c r="AN64" s="560"/>
      <c r="AO64" s="560"/>
      <c r="AP64" s="560"/>
      <c r="AQ64" s="560"/>
      <c r="AR64" s="560"/>
      <c r="AS64" s="560"/>
      <c r="AT64" s="560"/>
      <c r="AU64" s="560"/>
      <c r="AV64" s="560"/>
      <c r="AW64" s="560"/>
      <c r="AX64" s="560"/>
      <c r="AY64" s="560"/>
      <c r="AZ64" s="560"/>
      <c r="BA64" s="560"/>
      <c r="BB64" s="560"/>
      <c r="BC64" s="560"/>
      <c r="BD64" s="560"/>
      <c r="BE64" s="560"/>
      <c r="BF64" s="560"/>
      <c r="BG64" s="560"/>
      <c r="BH64" s="560"/>
      <c r="BI64" s="560"/>
      <c r="BJ64" s="560"/>
      <c r="BK64" s="560"/>
      <c r="BL64" s="560"/>
      <c r="BM64" s="560"/>
      <c r="BN64" s="560"/>
      <c r="BO64" s="560"/>
      <c r="BP64" s="560"/>
      <c r="BQ64" s="560"/>
      <c r="BR64" s="560"/>
      <c r="BS64" s="560"/>
      <c r="BT64" s="560"/>
      <c r="BU64" s="560"/>
      <c r="BV64" s="560"/>
      <c r="BW64" s="561"/>
      <c r="BX64" s="557" t="s">
        <v>201</v>
      </c>
      <c r="BY64" s="558"/>
      <c r="BZ64" s="558"/>
      <c r="CA64" s="558"/>
      <c r="CB64" s="558"/>
      <c r="CC64" s="558"/>
      <c r="CD64" s="558"/>
      <c r="CE64" s="558"/>
      <c r="CF64" s="558"/>
      <c r="CG64" s="559"/>
      <c r="CH64" s="568"/>
      <c r="CI64" s="569"/>
      <c r="CJ64" s="569"/>
      <c r="CK64" s="569"/>
      <c r="CL64" s="569"/>
      <c r="CM64" s="569"/>
      <c r="CN64" s="569"/>
      <c r="CO64" s="569"/>
      <c r="CP64" s="569"/>
      <c r="CQ64" s="569"/>
      <c r="CR64" s="569"/>
      <c r="CS64" s="569"/>
      <c r="CT64" s="569"/>
      <c r="CU64" s="569"/>
      <c r="CV64" s="569"/>
      <c r="CW64" s="569"/>
      <c r="CX64" s="569"/>
    </row>
    <row r="65" spans="1:102" s="42" customFormat="1" ht="22.5" customHeight="1" x14ac:dyDescent="0.2">
      <c r="A65" s="557" t="s">
        <v>301</v>
      </c>
      <c r="B65" s="558"/>
      <c r="C65" s="558"/>
      <c r="D65" s="558"/>
      <c r="E65" s="558"/>
      <c r="F65" s="558"/>
      <c r="G65" s="558"/>
      <c r="H65" s="559"/>
      <c r="I65" s="99"/>
      <c r="J65" s="560" t="s">
        <v>302</v>
      </c>
      <c r="K65" s="560"/>
      <c r="L65" s="560"/>
      <c r="M65" s="560"/>
      <c r="N65" s="560"/>
      <c r="O65" s="560"/>
      <c r="P65" s="560"/>
      <c r="Q65" s="560"/>
      <c r="R65" s="560"/>
      <c r="S65" s="560"/>
      <c r="T65" s="560"/>
      <c r="U65" s="560"/>
      <c r="V65" s="560"/>
      <c r="W65" s="560"/>
      <c r="X65" s="560"/>
      <c r="Y65" s="560"/>
      <c r="Z65" s="560"/>
      <c r="AA65" s="560"/>
      <c r="AB65" s="560"/>
      <c r="AC65" s="560"/>
      <c r="AD65" s="560"/>
      <c r="AE65" s="560"/>
      <c r="AF65" s="560"/>
      <c r="AG65" s="560"/>
      <c r="AH65" s="560"/>
      <c r="AI65" s="560"/>
      <c r="AJ65" s="560"/>
      <c r="AK65" s="560"/>
      <c r="AL65" s="560"/>
      <c r="AM65" s="560"/>
      <c r="AN65" s="560"/>
      <c r="AO65" s="560"/>
      <c r="AP65" s="560"/>
      <c r="AQ65" s="560"/>
      <c r="AR65" s="560"/>
      <c r="AS65" s="560"/>
      <c r="AT65" s="560"/>
      <c r="AU65" s="560"/>
      <c r="AV65" s="560"/>
      <c r="AW65" s="560"/>
      <c r="AX65" s="560"/>
      <c r="AY65" s="560"/>
      <c r="AZ65" s="560"/>
      <c r="BA65" s="560"/>
      <c r="BB65" s="560"/>
      <c r="BC65" s="560"/>
      <c r="BD65" s="560"/>
      <c r="BE65" s="560"/>
      <c r="BF65" s="560"/>
      <c r="BG65" s="560"/>
      <c r="BH65" s="560"/>
      <c r="BI65" s="560"/>
      <c r="BJ65" s="560"/>
      <c r="BK65" s="560"/>
      <c r="BL65" s="560"/>
      <c r="BM65" s="560"/>
      <c r="BN65" s="560"/>
      <c r="BO65" s="560"/>
      <c r="BP65" s="560"/>
      <c r="BQ65" s="560"/>
      <c r="BR65" s="560"/>
      <c r="BS65" s="560"/>
      <c r="BT65" s="560"/>
      <c r="BU65" s="560"/>
      <c r="BV65" s="560"/>
      <c r="BW65" s="561"/>
      <c r="BX65" s="557" t="s">
        <v>201</v>
      </c>
      <c r="BY65" s="558"/>
      <c r="BZ65" s="558"/>
      <c r="CA65" s="558"/>
      <c r="CB65" s="558"/>
      <c r="CC65" s="558"/>
      <c r="CD65" s="558"/>
      <c r="CE65" s="558"/>
      <c r="CF65" s="558"/>
      <c r="CG65" s="559"/>
      <c r="CH65" s="568"/>
      <c r="CI65" s="569"/>
      <c r="CJ65" s="569"/>
      <c r="CK65" s="569"/>
      <c r="CL65" s="569"/>
      <c r="CM65" s="569"/>
      <c r="CN65" s="569"/>
      <c r="CO65" s="569"/>
      <c r="CP65" s="569"/>
      <c r="CQ65" s="569"/>
      <c r="CR65" s="569"/>
      <c r="CS65" s="569"/>
      <c r="CT65" s="569"/>
      <c r="CU65" s="569"/>
      <c r="CV65" s="569"/>
      <c r="CW65" s="569"/>
      <c r="CX65" s="569"/>
    </row>
    <row r="66" spans="1:102" s="42" customFormat="1" ht="11.25" x14ac:dyDescent="0.2">
      <c r="A66" s="565" t="s">
        <v>303</v>
      </c>
      <c r="B66" s="566"/>
      <c r="C66" s="566"/>
      <c r="D66" s="566"/>
      <c r="E66" s="566"/>
      <c r="F66" s="566"/>
      <c r="G66" s="566"/>
      <c r="H66" s="567"/>
      <c r="I66" s="102"/>
      <c r="J66" s="570" t="s">
        <v>304</v>
      </c>
      <c r="K66" s="570"/>
      <c r="L66" s="570"/>
      <c r="M66" s="570"/>
      <c r="N66" s="570"/>
      <c r="O66" s="570"/>
      <c r="P66" s="570"/>
      <c r="Q66" s="570"/>
      <c r="R66" s="570"/>
      <c r="S66" s="570"/>
      <c r="T66" s="570"/>
      <c r="U66" s="570"/>
      <c r="V66" s="570"/>
      <c r="W66" s="570"/>
      <c r="X66" s="570"/>
      <c r="Y66" s="570"/>
      <c r="Z66" s="570"/>
      <c r="AA66" s="570"/>
      <c r="AB66" s="570"/>
      <c r="AC66" s="570"/>
      <c r="AD66" s="570"/>
      <c r="AE66" s="570"/>
      <c r="AF66" s="570"/>
      <c r="AG66" s="570"/>
      <c r="AH66" s="570"/>
      <c r="AI66" s="570"/>
      <c r="AJ66" s="570"/>
      <c r="AK66" s="570"/>
      <c r="AL66" s="570"/>
      <c r="AM66" s="570"/>
      <c r="AN66" s="570"/>
      <c r="AO66" s="570"/>
      <c r="AP66" s="570"/>
      <c r="AQ66" s="570"/>
      <c r="AR66" s="570"/>
      <c r="AS66" s="570"/>
      <c r="AT66" s="570"/>
      <c r="AU66" s="570"/>
      <c r="AV66" s="570"/>
      <c r="AW66" s="570"/>
      <c r="AX66" s="570"/>
      <c r="AY66" s="570"/>
      <c r="AZ66" s="570"/>
      <c r="BA66" s="570"/>
      <c r="BB66" s="570"/>
      <c r="BC66" s="570"/>
      <c r="BD66" s="570"/>
      <c r="BE66" s="570"/>
      <c r="BF66" s="570"/>
      <c r="BG66" s="570"/>
      <c r="BH66" s="570"/>
      <c r="BI66" s="570"/>
      <c r="BJ66" s="570"/>
      <c r="BK66" s="570"/>
      <c r="BL66" s="570"/>
      <c r="BM66" s="570"/>
      <c r="BN66" s="570"/>
      <c r="BO66" s="570"/>
      <c r="BP66" s="570"/>
      <c r="BQ66" s="570"/>
      <c r="BR66" s="570"/>
      <c r="BS66" s="570"/>
      <c r="BT66" s="570"/>
      <c r="BU66" s="570"/>
      <c r="BV66" s="570"/>
      <c r="BW66" s="571"/>
      <c r="BX66" s="557" t="s">
        <v>201</v>
      </c>
      <c r="BY66" s="558"/>
      <c r="BZ66" s="558"/>
      <c r="CA66" s="558"/>
      <c r="CB66" s="558"/>
      <c r="CC66" s="558"/>
      <c r="CD66" s="558"/>
      <c r="CE66" s="558"/>
      <c r="CF66" s="558"/>
      <c r="CG66" s="559"/>
      <c r="CH66" s="572"/>
      <c r="CI66" s="573"/>
      <c r="CJ66" s="573"/>
      <c r="CK66" s="573"/>
      <c r="CL66" s="573"/>
      <c r="CM66" s="573"/>
      <c r="CN66" s="573"/>
      <c r="CO66" s="573"/>
      <c r="CP66" s="573"/>
      <c r="CQ66" s="573"/>
      <c r="CR66" s="573"/>
      <c r="CS66" s="573"/>
      <c r="CT66" s="573"/>
      <c r="CU66" s="573"/>
      <c r="CV66" s="573"/>
      <c r="CW66" s="573"/>
      <c r="CX66" s="573"/>
    </row>
    <row r="67" spans="1:102" s="42" customFormat="1" ht="11.25" x14ac:dyDescent="0.2">
      <c r="A67" s="565">
        <v>5</v>
      </c>
      <c r="B67" s="566"/>
      <c r="C67" s="566"/>
      <c r="D67" s="566"/>
      <c r="E67" s="566"/>
      <c r="F67" s="566"/>
      <c r="G67" s="566"/>
      <c r="H67" s="567"/>
      <c r="I67" s="102"/>
      <c r="J67" s="570" t="s">
        <v>305</v>
      </c>
      <c r="K67" s="570"/>
      <c r="L67" s="570"/>
      <c r="M67" s="570"/>
      <c r="N67" s="570"/>
      <c r="O67" s="570"/>
      <c r="P67" s="570"/>
      <c r="Q67" s="570"/>
      <c r="R67" s="570"/>
      <c r="S67" s="570"/>
      <c r="T67" s="570"/>
      <c r="U67" s="570"/>
      <c r="V67" s="570"/>
      <c r="W67" s="570"/>
      <c r="X67" s="570"/>
      <c r="Y67" s="570"/>
      <c r="Z67" s="570"/>
      <c r="AA67" s="570"/>
      <c r="AB67" s="570"/>
      <c r="AC67" s="570"/>
      <c r="AD67" s="570"/>
      <c r="AE67" s="570"/>
      <c r="AF67" s="570"/>
      <c r="AG67" s="570"/>
      <c r="AH67" s="570"/>
      <c r="AI67" s="570"/>
      <c r="AJ67" s="570"/>
      <c r="AK67" s="570"/>
      <c r="AL67" s="570"/>
      <c r="AM67" s="570"/>
      <c r="AN67" s="570"/>
      <c r="AO67" s="570"/>
      <c r="AP67" s="570"/>
      <c r="AQ67" s="570"/>
      <c r="AR67" s="570"/>
      <c r="AS67" s="570"/>
      <c r="AT67" s="570"/>
      <c r="AU67" s="570"/>
      <c r="AV67" s="570"/>
      <c r="AW67" s="570"/>
      <c r="AX67" s="570"/>
      <c r="AY67" s="570"/>
      <c r="AZ67" s="570"/>
      <c r="BA67" s="570"/>
      <c r="BB67" s="570"/>
      <c r="BC67" s="570"/>
      <c r="BD67" s="570"/>
      <c r="BE67" s="570"/>
      <c r="BF67" s="570"/>
      <c r="BG67" s="570"/>
      <c r="BH67" s="570"/>
      <c r="BI67" s="570"/>
      <c r="BJ67" s="570"/>
      <c r="BK67" s="570"/>
      <c r="BL67" s="570"/>
      <c r="BM67" s="570"/>
      <c r="BN67" s="570"/>
      <c r="BO67" s="570"/>
      <c r="BP67" s="570"/>
      <c r="BQ67" s="570"/>
      <c r="BR67" s="570"/>
      <c r="BS67" s="570"/>
      <c r="BT67" s="570"/>
      <c r="BU67" s="570"/>
      <c r="BV67" s="570"/>
      <c r="BW67" s="571"/>
      <c r="BX67" s="557" t="s">
        <v>201</v>
      </c>
      <c r="BY67" s="558"/>
      <c r="BZ67" s="558"/>
      <c r="CA67" s="558"/>
      <c r="CB67" s="558"/>
      <c r="CC67" s="558"/>
      <c r="CD67" s="558"/>
      <c r="CE67" s="558"/>
      <c r="CF67" s="558"/>
      <c r="CG67" s="559"/>
      <c r="CH67" s="572"/>
      <c r="CI67" s="573"/>
      <c r="CJ67" s="573"/>
      <c r="CK67" s="573"/>
      <c r="CL67" s="573"/>
      <c r="CM67" s="573"/>
      <c r="CN67" s="573"/>
      <c r="CO67" s="573"/>
      <c r="CP67" s="573"/>
      <c r="CQ67" s="573"/>
      <c r="CR67" s="573"/>
      <c r="CS67" s="573"/>
      <c r="CT67" s="573"/>
      <c r="CU67" s="573"/>
      <c r="CV67" s="573"/>
      <c r="CW67" s="573"/>
      <c r="CX67" s="573"/>
    </row>
    <row r="68" spans="1:102" s="42" customFormat="1" ht="11.25" x14ac:dyDescent="0.2">
      <c r="A68" s="565" t="s">
        <v>306</v>
      </c>
      <c r="B68" s="566"/>
      <c r="C68" s="566"/>
      <c r="D68" s="566"/>
      <c r="E68" s="566"/>
      <c r="F68" s="566"/>
      <c r="G68" s="566"/>
      <c r="H68" s="566"/>
      <c r="I68" s="566"/>
      <c r="J68" s="566"/>
      <c r="K68" s="566"/>
      <c r="L68" s="566"/>
      <c r="M68" s="566"/>
      <c r="N68" s="566"/>
      <c r="O68" s="566"/>
      <c r="P68" s="566"/>
      <c r="Q68" s="566"/>
      <c r="R68" s="566"/>
      <c r="S68" s="566"/>
      <c r="T68" s="566"/>
      <c r="U68" s="566"/>
      <c r="V68" s="566"/>
      <c r="W68" s="566"/>
      <c r="X68" s="566"/>
      <c r="Y68" s="566"/>
      <c r="Z68" s="566"/>
      <c r="AA68" s="566"/>
      <c r="AB68" s="566"/>
      <c r="AC68" s="566"/>
      <c r="AD68" s="566"/>
      <c r="AE68" s="566"/>
      <c r="AF68" s="566"/>
      <c r="AG68" s="566"/>
      <c r="AH68" s="566"/>
      <c r="AI68" s="566"/>
      <c r="AJ68" s="566"/>
      <c r="AK68" s="566"/>
      <c r="AL68" s="566"/>
      <c r="AM68" s="566"/>
      <c r="AN68" s="566"/>
      <c r="AO68" s="566"/>
      <c r="AP68" s="566"/>
      <c r="AQ68" s="566"/>
      <c r="AR68" s="566"/>
      <c r="AS68" s="566"/>
      <c r="AT68" s="566"/>
      <c r="AU68" s="566"/>
      <c r="AV68" s="566"/>
      <c r="AW68" s="566"/>
      <c r="AX68" s="566"/>
      <c r="AY68" s="566"/>
      <c r="AZ68" s="566"/>
      <c r="BA68" s="566"/>
      <c r="BB68" s="566"/>
      <c r="BC68" s="566"/>
      <c r="BD68" s="566"/>
      <c r="BE68" s="566"/>
      <c r="BF68" s="566"/>
      <c r="BG68" s="566"/>
      <c r="BH68" s="566"/>
      <c r="BI68" s="566"/>
      <c r="BJ68" s="566"/>
      <c r="BK68" s="566"/>
      <c r="BL68" s="566"/>
      <c r="BM68" s="566"/>
      <c r="BN68" s="566"/>
      <c r="BO68" s="566"/>
      <c r="BP68" s="566"/>
      <c r="BQ68" s="566"/>
      <c r="BR68" s="566"/>
      <c r="BS68" s="566"/>
      <c r="BT68" s="566"/>
      <c r="BU68" s="566"/>
      <c r="BV68" s="566"/>
      <c r="BW68" s="566"/>
      <c r="BX68" s="566"/>
      <c r="BY68" s="566"/>
      <c r="BZ68" s="566"/>
      <c r="CA68" s="566"/>
      <c r="CB68" s="566"/>
      <c r="CC68" s="566"/>
      <c r="CD68" s="566"/>
      <c r="CE68" s="566"/>
      <c r="CF68" s="566"/>
      <c r="CG68" s="566"/>
      <c r="CH68" s="566"/>
      <c r="CI68" s="566"/>
      <c r="CJ68" s="566"/>
      <c r="CK68" s="566"/>
      <c r="CL68" s="566"/>
      <c r="CM68" s="566"/>
      <c r="CN68" s="566"/>
      <c r="CO68" s="566"/>
      <c r="CP68" s="566"/>
      <c r="CQ68" s="566"/>
      <c r="CR68" s="566"/>
      <c r="CS68" s="566"/>
      <c r="CT68" s="566"/>
      <c r="CU68" s="566"/>
      <c r="CV68" s="566"/>
      <c r="CW68" s="566"/>
      <c r="CX68" s="567"/>
    </row>
    <row r="69" spans="1:102" s="42" customFormat="1" ht="11.25" customHeight="1" x14ac:dyDescent="0.2">
      <c r="A69" s="557">
        <v>1</v>
      </c>
      <c r="B69" s="558"/>
      <c r="C69" s="558"/>
      <c r="D69" s="558"/>
      <c r="E69" s="558"/>
      <c r="F69" s="558"/>
      <c r="G69" s="558"/>
      <c r="H69" s="559"/>
      <c r="I69" s="99"/>
      <c r="J69" s="560" t="s">
        <v>307</v>
      </c>
      <c r="K69" s="560"/>
      <c r="L69" s="560"/>
      <c r="M69" s="560"/>
      <c r="N69" s="560"/>
      <c r="O69" s="560"/>
      <c r="P69" s="560"/>
      <c r="Q69" s="560"/>
      <c r="R69" s="560"/>
      <c r="S69" s="560"/>
      <c r="T69" s="560"/>
      <c r="U69" s="560"/>
      <c r="V69" s="560"/>
      <c r="W69" s="560"/>
      <c r="X69" s="560"/>
      <c r="Y69" s="560"/>
      <c r="Z69" s="560"/>
      <c r="AA69" s="560"/>
      <c r="AB69" s="560"/>
      <c r="AC69" s="560"/>
      <c r="AD69" s="560"/>
      <c r="AE69" s="560"/>
      <c r="AF69" s="560"/>
      <c r="AG69" s="560"/>
      <c r="AH69" s="560"/>
      <c r="AI69" s="560"/>
      <c r="AJ69" s="560"/>
      <c r="AK69" s="560"/>
      <c r="AL69" s="560"/>
      <c r="AM69" s="560"/>
      <c r="AN69" s="560"/>
      <c r="AO69" s="560"/>
      <c r="AP69" s="560"/>
      <c r="AQ69" s="560"/>
      <c r="AR69" s="560"/>
      <c r="AS69" s="560"/>
      <c r="AT69" s="560"/>
      <c r="AU69" s="560"/>
      <c r="AV69" s="560"/>
      <c r="AW69" s="560"/>
      <c r="AX69" s="560"/>
      <c r="AY69" s="560"/>
      <c r="AZ69" s="560"/>
      <c r="BA69" s="560"/>
      <c r="BB69" s="560"/>
      <c r="BC69" s="560"/>
      <c r="BD69" s="560"/>
      <c r="BE69" s="560"/>
      <c r="BF69" s="560"/>
      <c r="BG69" s="560"/>
      <c r="BH69" s="560"/>
      <c r="BI69" s="560"/>
      <c r="BJ69" s="560"/>
      <c r="BK69" s="560"/>
      <c r="BL69" s="560"/>
      <c r="BM69" s="560"/>
      <c r="BN69" s="560"/>
      <c r="BO69" s="560"/>
      <c r="BP69" s="560"/>
      <c r="BQ69" s="560"/>
      <c r="BR69" s="560"/>
      <c r="BS69" s="560"/>
      <c r="BT69" s="560"/>
      <c r="BU69" s="560"/>
      <c r="BV69" s="560"/>
      <c r="BW69" s="561"/>
      <c r="BX69" s="557" t="s">
        <v>308</v>
      </c>
      <c r="BY69" s="558"/>
      <c r="BZ69" s="558"/>
      <c r="CA69" s="558"/>
      <c r="CB69" s="558"/>
      <c r="CC69" s="558"/>
      <c r="CD69" s="558"/>
      <c r="CE69" s="558"/>
      <c r="CF69" s="558"/>
      <c r="CG69" s="559"/>
      <c r="CH69" s="557">
        <v>4</v>
      </c>
      <c r="CI69" s="558"/>
      <c r="CJ69" s="558"/>
      <c r="CK69" s="558"/>
      <c r="CL69" s="558"/>
      <c r="CM69" s="558"/>
      <c r="CN69" s="558"/>
      <c r="CO69" s="558"/>
      <c r="CP69" s="558"/>
      <c r="CQ69" s="558"/>
      <c r="CR69" s="558"/>
      <c r="CS69" s="558"/>
      <c r="CT69" s="558"/>
      <c r="CU69" s="558"/>
      <c r="CV69" s="558"/>
      <c r="CW69" s="558"/>
      <c r="CX69" s="559"/>
    </row>
    <row r="70" spans="1:102" s="42" customFormat="1" ht="11.25" x14ac:dyDescent="0.2">
      <c r="A70" s="557">
        <v>2</v>
      </c>
      <c r="B70" s="558"/>
      <c r="C70" s="558"/>
      <c r="D70" s="558"/>
      <c r="E70" s="558"/>
      <c r="F70" s="558"/>
      <c r="G70" s="558"/>
      <c r="H70" s="559"/>
      <c r="I70" s="99"/>
      <c r="J70" s="560" t="s">
        <v>309</v>
      </c>
      <c r="K70" s="560"/>
      <c r="L70" s="560"/>
      <c r="M70" s="560"/>
      <c r="N70" s="560"/>
      <c r="O70" s="560"/>
      <c r="P70" s="560"/>
      <c r="Q70" s="560"/>
      <c r="R70" s="560"/>
      <c r="S70" s="560"/>
      <c r="T70" s="560"/>
      <c r="U70" s="560"/>
      <c r="V70" s="560"/>
      <c r="W70" s="560"/>
      <c r="X70" s="560"/>
      <c r="Y70" s="560"/>
      <c r="Z70" s="560"/>
      <c r="AA70" s="560"/>
      <c r="AB70" s="560"/>
      <c r="AC70" s="560"/>
      <c r="AD70" s="560"/>
      <c r="AE70" s="560"/>
      <c r="AF70" s="560"/>
      <c r="AG70" s="560"/>
      <c r="AH70" s="560"/>
      <c r="AI70" s="560"/>
      <c r="AJ70" s="560"/>
      <c r="AK70" s="560"/>
      <c r="AL70" s="560"/>
      <c r="AM70" s="560"/>
      <c r="AN70" s="560"/>
      <c r="AO70" s="560"/>
      <c r="AP70" s="560"/>
      <c r="AQ70" s="560"/>
      <c r="AR70" s="560"/>
      <c r="AS70" s="560"/>
      <c r="AT70" s="560"/>
      <c r="AU70" s="560"/>
      <c r="AV70" s="560"/>
      <c r="AW70" s="560"/>
      <c r="AX70" s="560"/>
      <c r="AY70" s="560"/>
      <c r="AZ70" s="560"/>
      <c r="BA70" s="560"/>
      <c r="BB70" s="560"/>
      <c r="BC70" s="560"/>
      <c r="BD70" s="560"/>
      <c r="BE70" s="560"/>
      <c r="BF70" s="560"/>
      <c r="BG70" s="560"/>
      <c r="BH70" s="560"/>
      <c r="BI70" s="560"/>
      <c r="BJ70" s="560"/>
      <c r="BK70" s="560"/>
      <c r="BL70" s="560"/>
      <c r="BM70" s="560"/>
      <c r="BN70" s="560"/>
      <c r="BO70" s="560"/>
      <c r="BP70" s="560"/>
      <c r="BQ70" s="560"/>
      <c r="BR70" s="560"/>
      <c r="BS70" s="560"/>
      <c r="BT70" s="560"/>
      <c r="BU70" s="560"/>
      <c r="BV70" s="560"/>
      <c r="BW70" s="561"/>
      <c r="BX70" s="557" t="s">
        <v>310</v>
      </c>
      <c r="BY70" s="558"/>
      <c r="BZ70" s="558"/>
      <c r="CA70" s="558"/>
      <c r="CB70" s="558"/>
      <c r="CC70" s="558"/>
      <c r="CD70" s="558"/>
      <c r="CE70" s="558"/>
      <c r="CF70" s="558"/>
      <c r="CG70" s="559"/>
      <c r="CH70" s="557">
        <v>6.0949999999999998</v>
      </c>
      <c r="CI70" s="558"/>
      <c r="CJ70" s="558"/>
      <c r="CK70" s="558"/>
      <c r="CL70" s="558"/>
      <c r="CM70" s="558"/>
      <c r="CN70" s="558"/>
      <c r="CO70" s="558"/>
      <c r="CP70" s="558"/>
      <c r="CQ70" s="558"/>
      <c r="CR70" s="558"/>
      <c r="CS70" s="558"/>
      <c r="CT70" s="558"/>
      <c r="CU70" s="558"/>
      <c r="CV70" s="558"/>
      <c r="CW70" s="558"/>
      <c r="CX70" s="559"/>
    </row>
    <row r="71" spans="1:102" s="42" customFormat="1" ht="11.25" x14ac:dyDescent="0.2">
      <c r="A71" s="557">
        <v>3</v>
      </c>
      <c r="B71" s="558"/>
      <c r="C71" s="558"/>
      <c r="D71" s="558"/>
      <c r="E71" s="558"/>
      <c r="F71" s="558"/>
      <c r="G71" s="558"/>
      <c r="H71" s="559"/>
      <c r="I71" s="99"/>
      <c r="J71" s="560" t="s">
        <v>311</v>
      </c>
      <c r="K71" s="560"/>
      <c r="L71" s="560"/>
      <c r="M71" s="560"/>
      <c r="N71" s="560"/>
      <c r="O71" s="560"/>
      <c r="P71" s="560"/>
      <c r="Q71" s="560"/>
      <c r="R71" s="560"/>
      <c r="S71" s="560"/>
      <c r="T71" s="560"/>
      <c r="U71" s="560"/>
      <c r="V71" s="560"/>
      <c r="W71" s="560"/>
      <c r="X71" s="560"/>
      <c r="Y71" s="560"/>
      <c r="Z71" s="560"/>
      <c r="AA71" s="560"/>
      <c r="AB71" s="560"/>
      <c r="AC71" s="560"/>
      <c r="AD71" s="560"/>
      <c r="AE71" s="560"/>
      <c r="AF71" s="560"/>
      <c r="AG71" s="560"/>
      <c r="AH71" s="560"/>
      <c r="AI71" s="560"/>
      <c r="AJ71" s="560"/>
      <c r="AK71" s="560"/>
      <c r="AL71" s="560"/>
      <c r="AM71" s="560"/>
      <c r="AN71" s="560"/>
      <c r="AO71" s="560"/>
      <c r="AP71" s="560"/>
      <c r="AQ71" s="560"/>
      <c r="AR71" s="560"/>
      <c r="AS71" s="560"/>
      <c r="AT71" s="560"/>
      <c r="AU71" s="560"/>
      <c r="AV71" s="560"/>
      <c r="AW71" s="560"/>
      <c r="AX71" s="560"/>
      <c r="AY71" s="560"/>
      <c r="AZ71" s="560"/>
      <c r="BA71" s="560"/>
      <c r="BB71" s="560"/>
      <c r="BC71" s="560"/>
      <c r="BD71" s="560"/>
      <c r="BE71" s="560"/>
      <c r="BF71" s="560"/>
      <c r="BG71" s="560"/>
      <c r="BH71" s="560"/>
      <c r="BI71" s="560"/>
      <c r="BJ71" s="560"/>
      <c r="BK71" s="560"/>
      <c r="BL71" s="560"/>
      <c r="BM71" s="560"/>
      <c r="BN71" s="560"/>
      <c r="BO71" s="560"/>
      <c r="BP71" s="560"/>
      <c r="BQ71" s="560"/>
      <c r="BR71" s="560"/>
      <c r="BS71" s="560"/>
      <c r="BT71" s="560"/>
      <c r="BU71" s="560"/>
      <c r="BV71" s="560"/>
      <c r="BW71" s="561"/>
      <c r="BX71" s="557" t="s">
        <v>312</v>
      </c>
      <c r="BY71" s="558"/>
      <c r="BZ71" s="558"/>
      <c r="CA71" s="558"/>
      <c r="CB71" s="558"/>
      <c r="CC71" s="558"/>
      <c r="CD71" s="558"/>
      <c r="CE71" s="558"/>
      <c r="CF71" s="558"/>
      <c r="CG71" s="559"/>
      <c r="CH71" s="562">
        <v>1</v>
      </c>
      <c r="CI71" s="563"/>
      <c r="CJ71" s="563"/>
      <c r="CK71" s="563"/>
      <c r="CL71" s="563"/>
      <c r="CM71" s="563"/>
      <c r="CN71" s="563"/>
      <c r="CO71" s="563"/>
      <c r="CP71" s="563"/>
      <c r="CQ71" s="563"/>
      <c r="CR71" s="563"/>
      <c r="CS71" s="563"/>
      <c r="CT71" s="563"/>
      <c r="CU71" s="563"/>
      <c r="CV71" s="563"/>
      <c r="CW71" s="563"/>
      <c r="CX71" s="564"/>
    </row>
    <row r="72" spans="1:102" s="42" customFormat="1" ht="11.25" x14ac:dyDescent="0.2">
      <c r="A72" s="557">
        <v>4</v>
      </c>
      <c r="B72" s="558"/>
      <c r="C72" s="558"/>
      <c r="D72" s="558"/>
      <c r="E72" s="558"/>
      <c r="F72" s="558"/>
      <c r="G72" s="558"/>
      <c r="H72" s="559"/>
      <c r="I72" s="99"/>
      <c r="J72" s="560" t="s">
        <v>313</v>
      </c>
      <c r="K72" s="560"/>
      <c r="L72" s="560"/>
      <c r="M72" s="560"/>
      <c r="N72" s="560"/>
      <c r="O72" s="560"/>
      <c r="P72" s="560"/>
      <c r="Q72" s="560"/>
      <c r="R72" s="560"/>
      <c r="S72" s="560"/>
      <c r="T72" s="560"/>
      <c r="U72" s="560"/>
      <c r="V72" s="560"/>
      <c r="W72" s="560"/>
      <c r="X72" s="560"/>
      <c r="Y72" s="560"/>
      <c r="Z72" s="560"/>
      <c r="AA72" s="560"/>
      <c r="AB72" s="560"/>
      <c r="AC72" s="560"/>
      <c r="AD72" s="560"/>
      <c r="AE72" s="560"/>
      <c r="AF72" s="560"/>
      <c r="AG72" s="560"/>
      <c r="AH72" s="560"/>
      <c r="AI72" s="560"/>
      <c r="AJ72" s="560"/>
      <c r="AK72" s="560"/>
      <c r="AL72" s="560"/>
      <c r="AM72" s="560"/>
      <c r="AN72" s="560"/>
      <c r="AO72" s="560"/>
      <c r="AP72" s="560"/>
      <c r="AQ72" s="560"/>
      <c r="AR72" s="560"/>
      <c r="AS72" s="560"/>
      <c r="AT72" s="560"/>
      <c r="AU72" s="560"/>
      <c r="AV72" s="560"/>
      <c r="AW72" s="560"/>
      <c r="AX72" s="560"/>
      <c r="AY72" s="560"/>
      <c r="AZ72" s="560"/>
      <c r="BA72" s="560"/>
      <c r="BB72" s="560"/>
      <c r="BC72" s="560"/>
      <c r="BD72" s="560"/>
      <c r="BE72" s="560"/>
      <c r="BF72" s="560"/>
      <c r="BG72" s="560"/>
      <c r="BH72" s="560"/>
      <c r="BI72" s="560"/>
      <c r="BJ72" s="560"/>
      <c r="BK72" s="560"/>
      <c r="BL72" s="560"/>
      <c r="BM72" s="560"/>
      <c r="BN72" s="560"/>
      <c r="BO72" s="560"/>
      <c r="BP72" s="560"/>
      <c r="BQ72" s="560"/>
      <c r="BR72" s="560"/>
      <c r="BS72" s="560"/>
      <c r="BT72" s="560"/>
      <c r="BU72" s="560"/>
      <c r="BV72" s="560"/>
      <c r="BW72" s="561"/>
      <c r="BX72" s="557" t="s">
        <v>314</v>
      </c>
      <c r="BY72" s="558"/>
      <c r="BZ72" s="558"/>
      <c r="CA72" s="558"/>
      <c r="CB72" s="558"/>
      <c r="CC72" s="558"/>
      <c r="CD72" s="558"/>
      <c r="CE72" s="558"/>
      <c r="CF72" s="558"/>
      <c r="CG72" s="559"/>
      <c r="CH72" s="562"/>
      <c r="CI72" s="563"/>
      <c r="CJ72" s="563"/>
      <c r="CK72" s="563"/>
      <c r="CL72" s="563"/>
      <c r="CM72" s="563"/>
      <c r="CN72" s="563"/>
      <c r="CO72" s="563"/>
      <c r="CP72" s="563"/>
      <c r="CQ72" s="563"/>
      <c r="CR72" s="563"/>
      <c r="CS72" s="563"/>
      <c r="CT72" s="563"/>
      <c r="CU72" s="563"/>
      <c r="CV72" s="563"/>
      <c r="CW72" s="563"/>
      <c r="CX72" s="564"/>
    </row>
  </sheetData>
  <mergeCells count="254">
    <mergeCell ref="A4:CX4"/>
    <mergeCell ref="P5:BR5"/>
    <mergeCell ref="BS5:CD5"/>
    <mergeCell ref="CE5:CH5"/>
    <mergeCell ref="CI5:CN5"/>
    <mergeCell ref="P6:BR6"/>
    <mergeCell ref="J15:BW15"/>
    <mergeCell ref="BX15:CG15"/>
    <mergeCell ref="A12:H12"/>
    <mergeCell ref="J12:BW12"/>
    <mergeCell ref="BX12:CG12"/>
    <mergeCell ref="A13:H13"/>
    <mergeCell ref="J13:BW13"/>
    <mergeCell ref="BX13:CG13"/>
    <mergeCell ref="A7:CX7"/>
    <mergeCell ref="AO8:CN8"/>
    <mergeCell ref="AO9:CN9"/>
    <mergeCell ref="A11:H11"/>
    <mergeCell ref="I11:BW11"/>
    <mergeCell ref="BX11:CG11"/>
    <mergeCell ref="CH11:CX11"/>
    <mergeCell ref="CH12:CX12"/>
    <mergeCell ref="CH13:CX13"/>
    <mergeCell ref="CH14:CX14"/>
    <mergeCell ref="BX19:CG19"/>
    <mergeCell ref="A16:H16"/>
    <mergeCell ref="J16:BW16"/>
    <mergeCell ref="BX16:CG16"/>
    <mergeCell ref="A17:H17"/>
    <mergeCell ref="J17:BW17"/>
    <mergeCell ref="BX17:CG17"/>
    <mergeCell ref="CH16:CX16"/>
    <mergeCell ref="CH17:CX17"/>
    <mergeCell ref="CH18:CX18"/>
    <mergeCell ref="CH19:CX19"/>
    <mergeCell ref="A14:H14"/>
    <mergeCell ref="J14:BW14"/>
    <mergeCell ref="BX14:CG14"/>
    <mergeCell ref="A15:H15"/>
    <mergeCell ref="CH26:CX26"/>
    <mergeCell ref="CH27:CX27"/>
    <mergeCell ref="A22:H22"/>
    <mergeCell ref="J22:BW22"/>
    <mergeCell ref="BX22:CG22"/>
    <mergeCell ref="A23:H23"/>
    <mergeCell ref="J23:BW23"/>
    <mergeCell ref="BX23:CG23"/>
    <mergeCell ref="A20:H20"/>
    <mergeCell ref="J20:BW20"/>
    <mergeCell ref="BX20:CG20"/>
    <mergeCell ref="A21:H21"/>
    <mergeCell ref="J21:BW21"/>
    <mergeCell ref="BX21:CG21"/>
    <mergeCell ref="CH15:CX15"/>
    <mergeCell ref="A18:H18"/>
    <mergeCell ref="J18:BW18"/>
    <mergeCell ref="BX18:CG18"/>
    <mergeCell ref="A19:H19"/>
    <mergeCell ref="J19:BW19"/>
    <mergeCell ref="A28:H28"/>
    <mergeCell ref="J28:BW28"/>
    <mergeCell ref="BX28:CG28"/>
    <mergeCell ref="A29:H29"/>
    <mergeCell ref="J29:BW29"/>
    <mergeCell ref="BX29:CG29"/>
    <mergeCell ref="CH20:CX20"/>
    <mergeCell ref="CH21:CX21"/>
    <mergeCell ref="CH22:CX22"/>
    <mergeCell ref="CH23:CX23"/>
    <mergeCell ref="A26:H26"/>
    <mergeCell ref="J26:BW26"/>
    <mergeCell ref="BX26:CG26"/>
    <mergeCell ref="A27:H27"/>
    <mergeCell ref="J27:BW27"/>
    <mergeCell ref="BX27:CG27"/>
    <mergeCell ref="A24:H24"/>
    <mergeCell ref="J24:BW24"/>
    <mergeCell ref="BX24:CG24"/>
    <mergeCell ref="A25:H25"/>
    <mergeCell ref="J25:BW25"/>
    <mergeCell ref="BX25:CG25"/>
    <mergeCell ref="CH24:CX24"/>
    <mergeCell ref="CH25:CX25"/>
    <mergeCell ref="CH32:CX32"/>
    <mergeCell ref="CH33:CX33"/>
    <mergeCell ref="CH34:CX34"/>
    <mergeCell ref="CH35:CX35"/>
    <mergeCell ref="A30:H30"/>
    <mergeCell ref="J30:BW30"/>
    <mergeCell ref="BX30:CG30"/>
    <mergeCell ref="A31:H31"/>
    <mergeCell ref="J31:BW31"/>
    <mergeCell ref="BX31:CG31"/>
    <mergeCell ref="J39:BW39"/>
    <mergeCell ref="BX39:CG39"/>
    <mergeCell ref="A36:H36"/>
    <mergeCell ref="J36:BW36"/>
    <mergeCell ref="BX36:CG36"/>
    <mergeCell ref="A37:H37"/>
    <mergeCell ref="J37:BW37"/>
    <mergeCell ref="BX37:CG37"/>
    <mergeCell ref="CH28:CX28"/>
    <mergeCell ref="CH29:CX29"/>
    <mergeCell ref="CH30:CX30"/>
    <mergeCell ref="CH31:CX31"/>
    <mergeCell ref="A34:H34"/>
    <mergeCell ref="J34:BW34"/>
    <mergeCell ref="BX34:CG34"/>
    <mergeCell ref="A35:H35"/>
    <mergeCell ref="J35:BW35"/>
    <mergeCell ref="BX35:CG35"/>
    <mergeCell ref="A32:H32"/>
    <mergeCell ref="J32:BW32"/>
    <mergeCell ref="BX32:CG32"/>
    <mergeCell ref="A33:H33"/>
    <mergeCell ref="J33:BW33"/>
    <mergeCell ref="BX33:CG33"/>
    <mergeCell ref="CH36:CX36"/>
    <mergeCell ref="CH37:CX37"/>
    <mergeCell ref="CH38:CX38"/>
    <mergeCell ref="CH39:CX39"/>
    <mergeCell ref="A42:H42"/>
    <mergeCell ref="J42:BW42"/>
    <mergeCell ref="BX42:CG42"/>
    <mergeCell ref="A43:H43"/>
    <mergeCell ref="J43:BW43"/>
    <mergeCell ref="BX43:CG43"/>
    <mergeCell ref="A40:H40"/>
    <mergeCell ref="J40:BW40"/>
    <mergeCell ref="BX40:CG40"/>
    <mergeCell ref="A41:H41"/>
    <mergeCell ref="J41:BW41"/>
    <mergeCell ref="BX41:CG41"/>
    <mergeCell ref="CH40:CX40"/>
    <mergeCell ref="CH41:CX41"/>
    <mergeCell ref="CH42:CX42"/>
    <mergeCell ref="CH43:CX43"/>
    <mergeCell ref="A38:H38"/>
    <mergeCell ref="J38:BW38"/>
    <mergeCell ref="BX38:CG38"/>
    <mergeCell ref="A39:H39"/>
    <mergeCell ref="CH50:CX50"/>
    <mergeCell ref="CH51:CX51"/>
    <mergeCell ref="A46:H46"/>
    <mergeCell ref="J46:BW46"/>
    <mergeCell ref="BX46:CG46"/>
    <mergeCell ref="A47:H47"/>
    <mergeCell ref="J47:BW47"/>
    <mergeCell ref="BX47:CG47"/>
    <mergeCell ref="A44:H44"/>
    <mergeCell ref="J44:BW44"/>
    <mergeCell ref="BX44:CG44"/>
    <mergeCell ref="A45:H45"/>
    <mergeCell ref="J45:BW45"/>
    <mergeCell ref="BX45:CG45"/>
    <mergeCell ref="A52:H52"/>
    <mergeCell ref="J52:BW52"/>
    <mergeCell ref="BX52:CG52"/>
    <mergeCell ref="A53:H53"/>
    <mergeCell ref="J53:BW53"/>
    <mergeCell ref="BX53:CG53"/>
    <mergeCell ref="CH44:CX44"/>
    <mergeCell ref="CH45:CX45"/>
    <mergeCell ref="CH46:CX46"/>
    <mergeCell ref="CH47:CX47"/>
    <mergeCell ref="A50:H50"/>
    <mergeCell ref="J50:BW50"/>
    <mergeCell ref="BX50:CG50"/>
    <mergeCell ref="A51:H51"/>
    <mergeCell ref="J51:BW51"/>
    <mergeCell ref="BX51:CG51"/>
    <mergeCell ref="A48:H48"/>
    <mergeCell ref="J48:BW48"/>
    <mergeCell ref="BX48:CG48"/>
    <mergeCell ref="A49:H49"/>
    <mergeCell ref="J49:BW49"/>
    <mergeCell ref="BX49:CG49"/>
    <mergeCell ref="CH48:CX48"/>
    <mergeCell ref="CH49:CX49"/>
    <mergeCell ref="CH56:CX56"/>
    <mergeCell ref="CH57:CX57"/>
    <mergeCell ref="CH58:CX58"/>
    <mergeCell ref="CH59:CX59"/>
    <mergeCell ref="A54:H54"/>
    <mergeCell ref="J54:BW54"/>
    <mergeCell ref="BX54:CG54"/>
    <mergeCell ref="A55:H55"/>
    <mergeCell ref="J55:BW55"/>
    <mergeCell ref="BX55:CG55"/>
    <mergeCell ref="J63:BW63"/>
    <mergeCell ref="BX63:CG63"/>
    <mergeCell ref="A60:H60"/>
    <mergeCell ref="J60:BW60"/>
    <mergeCell ref="BX60:CG60"/>
    <mergeCell ref="A61:H61"/>
    <mergeCell ref="J61:BW61"/>
    <mergeCell ref="BX61:CG61"/>
    <mergeCell ref="CH52:CX52"/>
    <mergeCell ref="CH53:CX53"/>
    <mergeCell ref="CH54:CX54"/>
    <mergeCell ref="CH55:CX55"/>
    <mergeCell ref="A58:H58"/>
    <mergeCell ref="J58:BW58"/>
    <mergeCell ref="BX58:CG58"/>
    <mergeCell ref="A59:H59"/>
    <mergeCell ref="J59:BW59"/>
    <mergeCell ref="BX59:CG59"/>
    <mergeCell ref="A56:H56"/>
    <mergeCell ref="J56:BW56"/>
    <mergeCell ref="BX56:CG56"/>
    <mergeCell ref="A57:H57"/>
    <mergeCell ref="J57:BW57"/>
    <mergeCell ref="BX57:CG57"/>
    <mergeCell ref="CH60:CX60"/>
    <mergeCell ref="CH61:CX61"/>
    <mergeCell ref="CH62:CX62"/>
    <mergeCell ref="CH63:CX63"/>
    <mergeCell ref="A66:H66"/>
    <mergeCell ref="J66:BW66"/>
    <mergeCell ref="BX66:CG66"/>
    <mergeCell ref="A67:H67"/>
    <mergeCell ref="J67:BW67"/>
    <mergeCell ref="BX67:CG67"/>
    <mergeCell ref="A64:H64"/>
    <mergeCell ref="J64:BW64"/>
    <mergeCell ref="BX64:CG64"/>
    <mergeCell ref="A65:H65"/>
    <mergeCell ref="J65:BW65"/>
    <mergeCell ref="BX65:CG65"/>
    <mergeCell ref="CH64:CX64"/>
    <mergeCell ref="CH65:CX65"/>
    <mergeCell ref="CH66:CX66"/>
    <mergeCell ref="CH67:CX67"/>
    <mergeCell ref="A62:H62"/>
    <mergeCell ref="J62:BW62"/>
    <mergeCell ref="BX62:CG62"/>
    <mergeCell ref="A63:H63"/>
    <mergeCell ref="A71:H71"/>
    <mergeCell ref="J71:BW71"/>
    <mergeCell ref="BX71:CG71"/>
    <mergeCell ref="CH71:CX71"/>
    <mergeCell ref="A72:H72"/>
    <mergeCell ref="J72:BW72"/>
    <mergeCell ref="BX72:CG72"/>
    <mergeCell ref="CH72:CX72"/>
    <mergeCell ref="A68:CX68"/>
    <mergeCell ref="A69:H69"/>
    <mergeCell ref="J69:BW69"/>
    <mergeCell ref="BX69:CG69"/>
    <mergeCell ref="CH69:CX69"/>
    <mergeCell ref="A70:H70"/>
    <mergeCell ref="J70:BW70"/>
    <mergeCell ref="BX70:CG70"/>
    <mergeCell ref="CH70:CX70"/>
  </mergeCells>
  <pageMargins left="0.78740157480314965" right="0.51181102362204722" top="0.59055118110236227" bottom="0.39370078740157483" header="0.19685039370078741" footer="0.19685039370078741"/>
  <pageSetup paperSize="9" scale="10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28"/>
  <sheetViews>
    <sheetView view="pageBreakPreview" zoomScaleNormal="100" zoomScaleSheetLayoutView="100" workbookViewId="0">
      <selection activeCell="DK16" sqref="DK16"/>
    </sheetView>
  </sheetViews>
  <sheetFormatPr defaultColWidth="0.85546875" defaultRowHeight="12.75" x14ac:dyDescent="0.2"/>
  <cols>
    <col min="1" max="93" width="1" style="2" customWidth="1"/>
    <col min="94" max="16384" width="0.85546875" style="2"/>
  </cols>
  <sheetData>
    <row r="1" spans="1:93" s="5" customFormat="1" ht="15" x14ac:dyDescent="0.25">
      <c r="CO1" s="58" t="s">
        <v>316</v>
      </c>
    </row>
    <row r="2" spans="1:93" s="5" customFormat="1" ht="10.5" customHeight="1" x14ac:dyDescent="0.25">
      <c r="CO2" s="59" t="s">
        <v>110</v>
      </c>
    </row>
    <row r="3" spans="1:93" s="5" customFormat="1" ht="15" x14ac:dyDescent="0.25">
      <c r="CO3" s="27" t="s">
        <v>140</v>
      </c>
    </row>
    <row r="4" spans="1:93" s="5" customFormat="1" ht="15" x14ac:dyDescent="0.25">
      <c r="CO4" s="27"/>
    </row>
    <row r="5" spans="1:93" s="219" customFormat="1" ht="21.75" customHeight="1" x14ac:dyDescent="0.2">
      <c r="A5" s="596" t="s">
        <v>320</v>
      </c>
      <c r="B5" s="596"/>
      <c r="C5" s="596"/>
      <c r="D5" s="596"/>
      <c r="E5" s="596"/>
      <c r="F5" s="596"/>
      <c r="G5" s="596"/>
      <c r="H5" s="596"/>
      <c r="I5" s="596"/>
      <c r="J5" s="596"/>
      <c r="K5" s="596"/>
      <c r="L5" s="596"/>
      <c r="M5" s="596"/>
      <c r="N5" s="596"/>
      <c r="O5" s="596"/>
      <c r="P5" s="596"/>
      <c r="Q5" s="596"/>
      <c r="R5" s="596"/>
      <c r="S5" s="596"/>
      <c r="T5" s="596"/>
      <c r="U5" s="596"/>
      <c r="V5" s="596"/>
      <c r="W5" s="596"/>
      <c r="X5" s="596"/>
      <c r="Y5" s="596"/>
      <c r="Z5" s="596"/>
      <c r="AA5" s="596"/>
      <c r="AB5" s="596"/>
      <c r="AC5" s="596"/>
      <c r="AD5" s="596"/>
      <c r="AE5" s="596"/>
      <c r="AF5" s="596"/>
      <c r="AG5" s="596"/>
      <c r="AH5" s="596"/>
      <c r="AI5" s="596"/>
      <c r="AJ5" s="596"/>
      <c r="AK5" s="596"/>
      <c r="AL5" s="596"/>
      <c r="AM5" s="596"/>
      <c r="AN5" s="596"/>
      <c r="AO5" s="596"/>
      <c r="AP5" s="596"/>
      <c r="AQ5" s="596"/>
      <c r="AR5" s="596"/>
      <c r="AS5" s="596"/>
      <c r="AT5" s="596"/>
      <c r="AU5" s="596"/>
      <c r="AV5" s="596"/>
      <c r="AW5" s="596"/>
      <c r="AX5" s="218" t="s">
        <v>120</v>
      </c>
      <c r="AY5" s="218"/>
      <c r="AZ5" s="218"/>
      <c r="BA5" s="218"/>
      <c r="BB5" s="218"/>
      <c r="BC5" s="218"/>
      <c r="BD5" s="218"/>
      <c r="BE5" s="218"/>
      <c r="BF5" s="218"/>
      <c r="BG5" s="218"/>
      <c r="BH5" s="218"/>
      <c r="BI5" s="218"/>
      <c r="BJ5" s="218"/>
      <c r="BK5" s="218"/>
      <c r="BL5" s="218"/>
      <c r="BM5" s="218"/>
      <c r="BN5" s="218"/>
      <c r="BO5" s="218"/>
      <c r="BP5" s="218"/>
      <c r="BQ5" s="218"/>
      <c r="BR5" s="218"/>
      <c r="BS5" s="218"/>
      <c r="BT5" s="218"/>
      <c r="BU5" s="218"/>
      <c r="BV5" s="218"/>
      <c r="BW5" s="218"/>
      <c r="BX5" s="218"/>
      <c r="BY5" s="218"/>
      <c r="BZ5" s="218"/>
      <c r="CA5" s="218"/>
      <c r="CB5" s="218"/>
      <c r="CC5" s="218"/>
      <c r="CD5" s="218"/>
      <c r="CE5" s="218"/>
      <c r="CF5" s="218"/>
      <c r="CG5" s="218"/>
      <c r="CH5" s="218"/>
      <c r="CI5" s="218"/>
      <c r="CJ5" s="218"/>
      <c r="CK5" s="218"/>
      <c r="CL5" s="218"/>
      <c r="CM5" s="218"/>
      <c r="CN5" s="218"/>
      <c r="CO5" s="218"/>
    </row>
    <row r="6" spans="1:93" s="92" customFormat="1" ht="11.25" customHeight="1" x14ac:dyDescent="0.25">
      <c r="A6" s="60"/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AX6" s="585" t="s">
        <v>13</v>
      </c>
      <c r="AY6" s="585"/>
      <c r="AZ6" s="585"/>
      <c r="BA6" s="585"/>
      <c r="BB6" s="585"/>
      <c r="BC6" s="585"/>
      <c r="BD6" s="585"/>
      <c r="BE6" s="585"/>
      <c r="BF6" s="585"/>
      <c r="BG6" s="585"/>
      <c r="BH6" s="585"/>
      <c r="BI6" s="585"/>
      <c r="BJ6" s="585"/>
      <c r="BK6" s="585"/>
      <c r="BL6" s="585"/>
      <c r="BM6" s="585"/>
      <c r="BN6" s="585"/>
      <c r="BO6" s="585"/>
      <c r="BP6" s="585"/>
      <c r="BQ6" s="585"/>
      <c r="BR6" s="585"/>
      <c r="BS6" s="585"/>
      <c r="BT6" s="585"/>
      <c r="BU6" s="585"/>
      <c r="BV6" s="585"/>
      <c r="BW6" s="585"/>
      <c r="BX6" s="585"/>
      <c r="BY6" s="585"/>
      <c r="BZ6" s="585"/>
      <c r="CA6" s="585"/>
      <c r="CB6" s="585"/>
      <c r="CC6" s="585"/>
      <c r="CD6" s="585"/>
      <c r="CE6" s="585"/>
      <c r="CF6" s="585"/>
      <c r="CG6" s="585"/>
      <c r="CH6" s="585"/>
      <c r="CI6" s="585"/>
      <c r="CJ6" s="585"/>
      <c r="CK6" s="585"/>
      <c r="CL6" s="585"/>
      <c r="CM6" s="585"/>
      <c r="CN6" s="585"/>
      <c r="CO6" s="585"/>
    </row>
    <row r="7" spans="1:93" s="92" customFormat="1" ht="15.75" x14ac:dyDescent="0.25">
      <c r="M7" s="582" t="s">
        <v>315</v>
      </c>
      <c r="N7" s="582"/>
      <c r="O7" s="582"/>
      <c r="P7" s="582"/>
      <c r="Q7" s="582"/>
      <c r="R7" s="582"/>
      <c r="S7" s="582"/>
      <c r="T7" s="582"/>
      <c r="U7" s="582"/>
      <c r="V7" s="582"/>
      <c r="W7" s="582"/>
      <c r="X7" s="582"/>
      <c r="Y7" s="582"/>
      <c r="Z7" s="597" t="s">
        <v>506</v>
      </c>
      <c r="AA7" s="597"/>
      <c r="AB7" s="597"/>
      <c r="AC7" s="597"/>
      <c r="AD7" s="584" t="s">
        <v>319</v>
      </c>
      <c r="AE7" s="584"/>
      <c r="AF7" s="584"/>
      <c r="AG7" s="584"/>
      <c r="AH7" s="584"/>
      <c r="AI7" s="584"/>
      <c r="AJ7" s="584"/>
      <c r="AK7" s="584"/>
      <c r="AL7" s="584"/>
      <c r="AM7" s="584"/>
      <c r="AN7" s="584"/>
      <c r="AO7" s="584"/>
      <c r="AP7" s="584"/>
      <c r="AQ7" s="584"/>
      <c r="AR7" s="584"/>
      <c r="AS7" s="584"/>
      <c r="AT7" s="584"/>
      <c r="AU7" s="584"/>
      <c r="AV7" s="584"/>
      <c r="AW7" s="584"/>
      <c r="AX7" s="584"/>
      <c r="AY7" s="584"/>
      <c r="AZ7" s="584"/>
      <c r="BA7" s="584"/>
      <c r="BB7" s="584"/>
      <c r="BC7" s="584"/>
      <c r="BD7" s="584"/>
      <c r="BE7" s="584"/>
      <c r="BF7" s="584"/>
      <c r="BG7" s="584"/>
      <c r="BH7" s="584"/>
      <c r="BI7" s="584"/>
      <c r="BJ7" s="584"/>
      <c r="BK7" s="584"/>
      <c r="BL7" s="584"/>
      <c r="BM7" s="584"/>
      <c r="BN7" s="584"/>
      <c r="BO7" s="584"/>
      <c r="BP7" s="584"/>
      <c r="BQ7" s="584"/>
      <c r="BR7" s="584"/>
      <c r="BS7" s="584"/>
      <c r="BT7" s="584"/>
      <c r="BU7" s="584"/>
      <c r="BV7" s="584"/>
      <c r="BW7" s="584"/>
      <c r="BX7" s="584"/>
      <c r="BY7" s="584"/>
      <c r="BZ7" s="584"/>
      <c r="CA7" s="584"/>
      <c r="CB7" s="584"/>
      <c r="CC7" s="584"/>
      <c r="CD7" s="584"/>
      <c r="CE7" s="584"/>
      <c r="CF7" s="584"/>
      <c r="CG7" s="55"/>
      <c r="CH7" s="55"/>
      <c r="CI7" s="55"/>
      <c r="CJ7" s="55"/>
      <c r="CK7" s="55"/>
      <c r="CL7" s="55"/>
      <c r="CM7" s="55"/>
      <c r="CN7" s="60"/>
      <c r="CO7" s="60"/>
    </row>
    <row r="8" spans="1:93" s="92" customFormat="1" ht="15.75" x14ac:dyDescent="0.25">
      <c r="A8" s="580" t="s">
        <v>321</v>
      </c>
      <c r="B8" s="580"/>
      <c r="C8" s="580"/>
      <c r="D8" s="580"/>
      <c r="E8" s="580"/>
      <c r="F8" s="580"/>
      <c r="G8" s="580"/>
      <c r="H8" s="580"/>
      <c r="I8" s="580"/>
      <c r="J8" s="580"/>
      <c r="K8" s="580"/>
      <c r="L8" s="580"/>
      <c r="M8" s="580"/>
      <c r="N8" s="580"/>
      <c r="O8" s="580"/>
      <c r="P8" s="580"/>
      <c r="Q8" s="580"/>
      <c r="R8" s="580"/>
      <c r="S8" s="580"/>
      <c r="T8" s="580"/>
      <c r="U8" s="580"/>
      <c r="V8" s="580"/>
      <c r="W8" s="580"/>
      <c r="X8" s="580"/>
      <c r="Y8" s="580"/>
      <c r="Z8" s="580"/>
      <c r="AA8" s="580"/>
      <c r="AB8" s="580"/>
      <c r="AC8" s="580"/>
      <c r="AD8" s="580"/>
      <c r="AE8" s="580"/>
      <c r="AF8" s="580"/>
      <c r="AG8" s="580"/>
      <c r="AH8" s="580"/>
      <c r="AI8" s="580"/>
      <c r="AJ8" s="580"/>
      <c r="AK8" s="580"/>
      <c r="AL8" s="580"/>
      <c r="AM8" s="580"/>
      <c r="AN8" s="580"/>
      <c r="AO8" s="580"/>
      <c r="AP8" s="580"/>
      <c r="AQ8" s="580"/>
      <c r="AR8" s="580"/>
      <c r="AS8" s="580"/>
      <c r="AT8" s="580"/>
      <c r="AU8" s="580"/>
      <c r="AV8" s="580"/>
      <c r="AW8" s="580"/>
      <c r="AX8" s="580"/>
      <c r="AY8" s="580"/>
      <c r="AZ8" s="580"/>
      <c r="BA8" s="580"/>
      <c r="BB8" s="580"/>
      <c r="BC8" s="580"/>
      <c r="BD8" s="580"/>
      <c r="BE8" s="580"/>
      <c r="BF8" s="580"/>
      <c r="BG8" s="580"/>
      <c r="BH8" s="580"/>
      <c r="BI8" s="580"/>
      <c r="BJ8" s="580"/>
      <c r="BK8" s="580"/>
      <c r="BL8" s="580"/>
      <c r="BM8" s="580"/>
      <c r="BN8" s="580"/>
      <c r="BO8" s="580"/>
      <c r="BP8" s="580"/>
      <c r="BQ8" s="580"/>
      <c r="BR8" s="580"/>
      <c r="BS8" s="580"/>
      <c r="BT8" s="580"/>
      <c r="BU8" s="580"/>
      <c r="BV8" s="580"/>
      <c r="BW8" s="580"/>
      <c r="BX8" s="580"/>
      <c r="BY8" s="580"/>
      <c r="BZ8" s="580"/>
      <c r="CA8" s="580"/>
      <c r="CB8" s="580"/>
      <c r="CC8" s="580"/>
      <c r="CD8" s="580"/>
      <c r="CE8" s="580"/>
      <c r="CF8" s="580"/>
      <c r="CG8" s="580"/>
      <c r="CH8" s="580"/>
      <c r="CI8" s="580"/>
      <c r="CJ8" s="580"/>
      <c r="CK8" s="580"/>
      <c r="CL8" s="580"/>
      <c r="CM8" s="580"/>
      <c r="CN8" s="580"/>
      <c r="CO8" s="580"/>
    </row>
    <row r="9" spans="1:93" s="92" customFormat="1" ht="15.75" customHeight="1" x14ac:dyDescent="0.25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U9" s="60"/>
      <c r="V9" s="60"/>
      <c r="W9" s="60"/>
      <c r="X9" s="60"/>
      <c r="Y9" s="60"/>
      <c r="Z9" s="60"/>
      <c r="AA9" s="60"/>
      <c r="AB9" s="60"/>
      <c r="AC9" s="2"/>
      <c r="AD9" s="60"/>
      <c r="AE9" s="60"/>
      <c r="AF9" s="60"/>
      <c r="AG9" s="60"/>
      <c r="AH9" s="60"/>
      <c r="AI9" s="60"/>
      <c r="AJ9" s="60"/>
      <c r="AK9" s="60"/>
      <c r="AL9" s="6" t="s">
        <v>318</v>
      </c>
      <c r="AM9" s="581" t="s">
        <v>193</v>
      </c>
      <c r="AN9" s="581"/>
      <c r="AO9" s="581"/>
      <c r="AP9" s="581"/>
      <c r="AQ9" s="581"/>
      <c r="AR9" s="581"/>
      <c r="AS9" s="581"/>
      <c r="AT9" s="581"/>
      <c r="AU9" s="581"/>
      <c r="AV9" s="581"/>
      <c r="AW9" s="581"/>
      <c r="AX9" s="581"/>
      <c r="AY9" s="581"/>
      <c r="AZ9" s="581"/>
      <c r="BA9" s="581"/>
      <c r="BB9" s="581"/>
      <c r="BC9" s="581"/>
      <c r="BD9" s="581"/>
      <c r="BE9" s="581"/>
      <c r="BF9" s="581"/>
      <c r="BG9" s="581"/>
      <c r="BH9" s="581"/>
      <c r="BI9" s="581"/>
      <c r="BJ9" s="581"/>
      <c r="BK9" s="581"/>
      <c r="BL9" s="581"/>
      <c r="BM9" s="581"/>
      <c r="BN9" s="581"/>
      <c r="BO9" s="581"/>
      <c r="BP9" s="581"/>
      <c r="BQ9" s="581"/>
      <c r="BR9" s="581"/>
      <c r="BS9" s="581"/>
      <c r="BT9" s="581"/>
      <c r="BU9" s="581"/>
      <c r="BV9" s="581"/>
      <c r="BW9" s="581"/>
      <c r="BX9" s="581"/>
      <c r="BY9" s="581"/>
      <c r="BZ9" s="581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</row>
    <row r="10" spans="1:93" s="92" customFormat="1" ht="11.25" customHeight="1" x14ac:dyDescent="0.25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60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85" t="s">
        <v>145</v>
      </c>
      <c r="AN10" s="585"/>
      <c r="AO10" s="585"/>
      <c r="AP10" s="585"/>
      <c r="AQ10" s="585"/>
      <c r="AR10" s="585"/>
      <c r="AS10" s="585"/>
      <c r="AT10" s="585"/>
      <c r="AU10" s="585"/>
      <c r="AV10" s="585"/>
      <c r="AW10" s="585"/>
      <c r="AX10" s="585"/>
      <c r="AY10" s="585"/>
      <c r="AZ10" s="585"/>
      <c r="BA10" s="585"/>
      <c r="BB10" s="585"/>
      <c r="BC10" s="585"/>
      <c r="BD10" s="585"/>
      <c r="BE10" s="585"/>
      <c r="BF10" s="585"/>
      <c r="BG10" s="585"/>
      <c r="BH10" s="585"/>
      <c r="BI10" s="585"/>
      <c r="BJ10" s="585"/>
      <c r="BK10" s="585"/>
      <c r="BL10" s="585"/>
      <c r="BM10" s="585"/>
      <c r="BN10" s="585"/>
      <c r="BO10" s="585"/>
      <c r="BP10" s="585"/>
      <c r="BQ10" s="585"/>
      <c r="BR10" s="585"/>
      <c r="BS10" s="585"/>
      <c r="BT10" s="585"/>
      <c r="BU10" s="585"/>
      <c r="BV10" s="585"/>
      <c r="BW10" s="585"/>
      <c r="BX10" s="585"/>
      <c r="BY10" s="585"/>
      <c r="BZ10" s="585"/>
      <c r="CA10" s="60"/>
      <c r="CB10" s="60"/>
      <c r="CC10" s="60"/>
      <c r="CD10" s="60"/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</row>
    <row r="11" spans="1:93" s="5" customFormat="1" ht="15" customHeight="1" x14ac:dyDescent="0.25">
      <c r="A11" s="5" t="s">
        <v>146</v>
      </c>
      <c r="C11" s="158" t="s">
        <v>172</v>
      </c>
      <c r="D11" s="158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</row>
    <row r="12" spans="1:93" ht="11.25" customHeight="1" x14ac:dyDescent="0.2">
      <c r="A12" s="42"/>
      <c r="B12" s="42"/>
      <c r="C12" s="94" t="s">
        <v>71</v>
      </c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</row>
    <row r="13" spans="1:93" ht="15" x14ac:dyDescent="0.25">
      <c r="N13" s="5"/>
    </row>
    <row r="14" spans="1:93" s="159" customFormat="1" ht="14.25" customHeight="1" x14ac:dyDescent="0.2">
      <c r="A14" s="601" t="s">
        <v>317</v>
      </c>
      <c r="B14" s="601"/>
      <c r="C14" s="601"/>
      <c r="D14" s="601"/>
      <c r="E14" s="601"/>
      <c r="F14" s="601"/>
      <c r="G14" s="601"/>
      <c r="H14" s="601"/>
      <c r="I14" s="601"/>
      <c r="J14" s="601"/>
      <c r="K14" s="601"/>
      <c r="L14" s="601"/>
      <c r="M14" s="601"/>
      <c r="N14" s="601"/>
      <c r="O14" s="601"/>
      <c r="P14" s="601"/>
      <c r="Q14" s="601"/>
      <c r="R14" s="601"/>
      <c r="S14" s="601"/>
      <c r="T14" s="601"/>
      <c r="U14" s="601"/>
      <c r="V14" s="601"/>
      <c r="W14" s="601"/>
      <c r="X14" s="601"/>
      <c r="Y14" s="601"/>
      <c r="Z14" s="601"/>
      <c r="AA14" s="601"/>
      <c r="AB14" s="601"/>
      <c r="AC14" s="601"/>
      <c r="AD14" s="601"/>
      <c r="AE14" s="601"/>
      <c r="AF14" s="601"/>
      <c r="AG14" s="601"/>
      <c r="AH14" s="601"/>
      <c r="AI14" s="601"/>
      <c r="AJ14" s="601"/>
      <c r="AK14" s="601"/>
      <c r="AL14" s="601"/>
      <c r="AM14" s="601"/>
      <c r="AN14" s="601"/>
      <c r="AO14" s="601"/>
      <c r="AP14" s="601"/>
      <c r="AQ14" s="601"/>
      <c r="AR14" s="601"/>
      <c r="AS14" s="601"/>
      <c r="AT14" s="601"/>
      <c r="AU14" s="601"/>
      <c r="AV14" s="601"/>
      <c r="AW14" s="601"/>
      <c r="AX14" s="601"/>
      <c r="AY14" s="601"/>
      <c r="AZ14" s="601"/>
      <c r="BA14" s="601"/>
      <c r="BB14" s="601"/>
      <c r="BC14" s="601"/>
      <c r="BD14" s="601"/>
      <c r="BE14" s="601"/>
      <c r="BF14" s="601"/>
      <c r="BG14" s="601" t="s">
        <v>372</v>
      </c>
      <c r="BH14" s="601"/>
      <c r="BI14" s="601"/>
      <c r="BJ14" s="601"/>
      <c r="BK14" s="601"/>
      <c r="BL14" s="601"/>
      <c r="BM14" s="601"/>
      <c r="BN14" s="601"/>
      <c r="BO14" s="601"/>
      <c r="BP14" s="601"/>
      <c r="BQ14" s="601"/>
      <c r="BR14" s="601"/>
      <c r="BS14" s="601"/>
      <c r="BT14" s="601"/>
      <c r="BU14" s="601"/>
      <c r="BV14" s="601"/>
      <c r="BW14" s="601"/>
      <c r="BX14" s="601"/>
      <c r="BY14" s="601"/>
      <c r="BZ14" s="601"/>
      <c r="CA14" s="601"/>
      <c r="CB14" s="601"/>
      <c r="CC14" s="601"/>
      <c r="CD14" s="601"/>
      <c r="CE14" s="601"/>
      <c r="CF14" s="601"/>
      <c r="CG14" s="601"/>
      <c r="CH14" s="601"/>
      <c r="CI14" s="601"/>
      <c r="CJ14" s="601"/>
      <c r="CK14" s="601"/>
      <c r="CL14" s="601"/>
      <c r="CM14" s="601"/>
      <c r="CN14" s="601"/>
      <c r="CO14" s="601"/>
    </row>
    <row r="15" spans="1:93" s="130" customFormat="1" ht="15" customHeight="1" x14ac:dyDescent="0.25">
      <c r="A15" s="157"/>
      <c r="B15" s="598" t="s">
        <v>134</v>
      </c>
      <c r="C15" s="598"/>
      <c r="D15" s="598"/>
      <c r="E15" s="598"/>
      <c r="F15" s="598"/>
      <c r="G15" s="598"/>
      <c r="H15" s="598"/>
      <c r="I15" s="598"/>
      <c r="J15" s="598"/>
      <c r="K15" s="598"/>
      <c r="L15" s="598"/>
      <c r="M15" s="598"/>
      <c r="N15" s="598"/>
      <c r="O15" s="598"/>
      <c r="P15" s="598"/>
      <c r="Q15" s="598"/>
      <c r="R15" s="598"/>
      <c r="S15" s="598"/>
      <c r="T15" s="598"/>
      <c r="U15" s="598"/>
      <c r="V15" s="598"/>
      <c r="W15" s="598"/>
      <c r="X15" s="598"/>
      <c r="Y15" s="598"/>
      <c r="Z15" s="598"/>
      <c r="AA15" s="598"/>
      <c r="AB15" s="598"/>
      <c r="AC15" s="598"/>
      <c r="AD15" s="598"/>
      <c r="AE15" s="598"/>
      <c r="AF15" s="598"/>
      <c r="AG15" s="598"/>
      <c r="AH15" s="598"/>
      <c r="AI15" s="598"/>
      <c r="AJ15" s="598"/>
      <c r="AK15" s="598"/>
      <c r="AL15" s="598"/>
      <c r="AM15" s="598"/>
      <c r="AN15" s="598"/>
      <c r="AO15" s="598"/>
      <c r="AP15" s="598"/>
      <c r="AQ15" s="598"/>
      <c r="AR15" s="598"/>
      <c r="AS15" s="598"/>
      <c r="AT15" s="598"/>
      <c r="AU15" s="598"/>
      <c r="AV15" s="598"/>
      <c r="AW15" s="598"/>
      <c r="AX15" s="598"/>
      <c r="AY15" s="598"/>
      <c r="AZ15" s="598"/>
      <c r="BA15" s="598"/>
      <c r="BB15" s="598"/>
      <c r="BC15" s="598"/>
      <c r="BD15" s="598"/>
      <c r="BE15" s="598"/>
      <c r="BF15" s="599"/>
      <c r="BG15" s="600">
        <v>0</v>
      </c>
      <c r="BH15" s="600"/>
      <c r="BI15" s="600"/>
      <c r="BJ15" s="600"/>
      <c r="BK15" s="600"/>
      <c r="BL15" s="600"/>
      <c r="BM15" s="600"/>
      <c r="BN15" s="600"/>
      <c r="BO15" s="600"/>
      <c r="BP15" s="600"/>
      <c r="BQ15" s="600"/>
      <c r="BR15" s="600"/>
      <c r="BS15" s="600"/>
      <c r="BT15" s="600"/>
      <c r="BU15" s="600"/>
      <c r="BV15" s="600"/>
      <c r="BW15" s="600"/>
      <c r="BX15" s="600"/>
      <c r="BY15" s="600"/>
      <c r="BZ15" s="600"/>
      <c r="CA15" s="600"/>
      <c r="CB15" s="600"/>
      <c r="CC15" s="600"/>
      <c r="CD15" s="600"/>
      <c r="CE15" s="600"/>
      <c r="CF15" s="600"/>
      <c r="CG15" s="600"/>
      <c r="CH15" s="600"/>
      <c r="CI15" s="600"/>
      <c r="CJ15" s="600"/>
      <c r="CK15" s="600"/>
      <c r="CL15" s="600"/>
      <c r="CM15" s="600"/>
      <c r="CN15" s="600"/>
      <c r="CO15" s="600"/>
    </row>
    <row r="16" spans="1:93" s="130" customFormat="1" ht="15" customHeight="1" x14ac:dyDescent="0.25">
      <c r="A16" s="157"/>
      <c r="B16" s="598" t="s">
        <v>133</v>
      </c>
      <c r="C16" s="598"/>
      <c r="D16" s="598"/>
      <c r="E16" s="598"/>
      <c r="F16" s="598"/>
      <c r="G16" s="598"/>
      <c r="H16" s="598"/>
      <c r="I16" s="598"/>
      <c r="J16" s="598"/>
      <c r="K16" s="598"/>
      <c r="L16" s="598"/>
      <c r="M16" s="598"/>
      <c r="N16" s="598"/>
      <c r="O16" s="598"/>
      <c r="P16" s="598"/>
      <c r="Q16" s="598"/>
      <c r="R16" s="598"/>
      <c r="S16" s="598"/>
      <c r="T16" s="598"/>
      <c r="U16" s="598"/>
      <c r="V16" s="598"/>
      <c r="W16" s="598"/>
      <c r="X16" s="598"/>
      <c r="Y16" s="598"/>
      <c r="Z16" s="598"/>
      <c r="AA16" s="598"/>
      <c r="AB16" s="598"/>
      <c r="AC16" s="598"/>
      <c r="AD16" s="598"/>
      <c r="AE16" s="598"/>
      <c r="AF16" s="598"/>
      <c r="AG16" s="598"/>
      <c r="AH16" s="598"/>
      <c r="AI16" s="598"/>
      <c r="AJ16" s="598"/>
      <c r="AK16" s="598"/>
      <c r="AL16" s="598"/>
      <c r="AM16" s="598"/>
      <c r="AN16" s="598"/>
      <c r="AO16" s="598"/>
      <c r="AP16" s="598"/>
      <c r="AQ16" s="598"/>
      <c r="AR16" s="598"/>
      <c r="AS16" s="598"/>
      <c r="AT16" s="598"/>
      <c r="AU16" s="598"/>
      <c r="AV16" s="598"/>
      <c r="AW16" s="598"/>
      <c r="AX16" s="598"/>
      <c r="AY16" s="598"/>
      <c r="AZ16" s="598"/>
      <c r="BA16" s="598"/>
      <c r="BB16" s="598"/>
      <c r="BC16" s="598"/>
      <c r="BD16" s="598"/>
      <c r="BE16" s="598"/>
      <c r="BF16" s="599"/>
      <c r="BG16" s="600">
        <v>0</v>
      </c>
      <c r="BH16" s="600"/>
      <c r="BI16" s="600"/>
      <c r="BJ16" s="600"/>
      <c r="BK16" s="600"/>
      <c r="BL16" s="600"/>
      <c r="BM16" s="600"/>
      <c r="BN16" s="600"/>
      <c r="BO16" s="600"/>
      <c r="BP16" s="600"/>
      <c r="BQ16" s="600"/>
      <c r="BR16" s="600"/>
      <c r="BS16" s="600"/>
      <c r="BT16" s="600"/>
      <c r="BU16" s="600"/>
      <c r="BV16" s="600"/>
      <c r="BW16" s="600"/>
      <c r="BX16" s="600"/>
      <c r="BY16" s="600"/>
      <c r="BZ16" s="600"/>
      <c r="CA16" s="600"/>
      <c r="CB16" s="600"/>
      <c r="CC16" s="600"/>
      <c r="CD16" s="600"/>
      <c r="CE16" s="600"/>
      <c r="CF16" s="600"/>
      <c r="CG16" s="600"/>
      <c r="CH16" s="600"/>
      <c r="CI16" s="600"/>
      <c r="CJ16" s="600"/>
      <c r="CK16" s="600"/>
      <c r="CL16" s="600"/>
      <c r="CM16" s="600"/>
      <c r="CN16" s="600"/>
      <c r="CO16" s="600"/>
    </row>
    <row r="17" spans="1:93" s="130" customFormat="1" ht="15" customHeight="1" x14ac:dyDescent="0.25">
      <c r="A17" s="157"/>
      <c r="B17" s="598" t="s">
        <v>132</v>
      </c>
      <c r="C17" s="598"/>
      <c r="D17" s="598"/>
      <c r="E17" s="598"/>
      <c r="F17" s="598"/>
      <c r="G17" s="598"/>
      <c r="H17" s="598"/>
      <c r="I17" s="598"/>
      <c r="J17" s="598"/>
      <c r="K17" s="598"/>
      <c r="L17" s="598"/>
      <c r="M17" s="598"/>
      <c r="N17" s="598"/>
      <c r="O17" s="598"/>
      <c r="P17" s="598"/>
      <c r="Q17" s="598"/>
      <c r="R17" s="598"/>
      <c r="S17" s="598"/>
      <c r="T17" s="598"/>
      <c r="U17" s="598"/>
      <c r="V17" s="598"/>
      <c r="W17" s="598"/>
      <c r="X17" s="598"/>
      <c r="Y17" s="598"/>
      <c r="Z17" s="598"/>
      <c r="AA17" s="598"/>
      <c r="AB17" s="598"/>
      <c r="AC17" s="598"/>
      <c r="AD17" s="598"/>
      <c r="AE17" s="598"/>
      <c r="AF17" s="598"/>
      <c r="AG17" s="598"/>
      <c r="AH17" s="598"/>
      <c r="AI17" s="598"/>
      <c r="AJ17" s="598"/>
      <c r="AK17" s="598"/>
      <c r="AL17" s="598"/>
      <c r="AM17" s="598"/>
      <c r="AN17" s="598"/>
      <c r="AO17" s="598"/>
      <c r="AP17" s="598"/>
      <c r="AQ17" s="598"/>
      <c r="AR17" s="598"/>
      <c r="AS17" s="598"/>
      <c r="AT17" s="598"/>
      <c r="AU17" s="598"/>
      <c r="AV17" s="598"/>
      <c r="AW17" s="598"/>
      <c r="AX17" s="598"/>
      <c r="AY17" s="598"/>
      <c r="AZ17" s="598"/>
      <c r="BA17" s="598"/>
      <c r="BB17" s="598"/>
      <c r="BC17" s="598"/>
      <c r="BD17" s="598"/>
      <c r="BE17" s="598"/>
      <c r="BF17" s="599"/>
      <c r="BG17" s="600">
        <v>0</v>
      </c>
      <c r="BH17" s="600"/>
      <c r="BI17" s="600"/>
      <c r="BJ17" s="600"/>
      <c r="BK17" s="600"/>
      <c r="BL17" s="600"/>
      <c r="BM17" s="600"/>
      <c r="BN17" s="600"/>
      <c r="BO17" s="600"/>
      <c r="BP17" s="600"/>
      <c r="BQ17" s="600"/>
      <c r="BR17" s="600"/>
      <c r="BS17" s="600"/>
      <c r="BT17" s="600"/>
      <c r="BU17" s="600"/>
      <c r="BV17" s="600"/>
      <c r="BW17" s="600"/>
      <c r="BX17" s="600"/>
      <c r="BY17" s="600"/>
      <c r="BZ17" s="600"/>
      <c r="CA17" s="600"/>
      <c r="CB17" s="600"/>
      <c r="CC17" s="600"/>
      <c r="CD17" s="600"/>
      <c r="CE17" s="600"/>
      <c r="CF17" s="600"/>
      <c r="CG17" s="600"/>
      <c r="CH17" s="600"/>
      <c r="CI17" s="600"/>
      <c r="CJ17" s="600"/>
      <c r="CK17" s="600"/>
      <c r="CL17" s="600"/>
      <c r="CM17" s="600"/>
      <c r="CN17" s="600"/>
      <c r="CO17" s="600"/>
    </row>
    <row r="18" spans="1:93" s="130" customFormat="1" ht="15" customHeight="1" x14ac:dyDescent="0.25">
      <c r="A18" s="157"/>
      <c r="B18" s="598" t="s">
        <v>131</v>
      </c>
      <c r="C18" s="598"/>
      <c r="D18" s="598"/>
      <c r="E18" s="598"/>
      <c r="F18" s="598"/>
      <c r="G18" s="598"/>
      <c r="H18" s="598"/>
      <c r="I18" s="598"/>
      <c r="J18" s="598"/>
      <c r="K18" s="598"/>
      <c r="L18" s="598"/>
      <c r="M18" s="598"/>
      <c r="N18" s="598"/>
      <c r="O18" s="598"/>
      <c r="P18" s="598"/>
      <c r="Q18" s="598"/>
      <c r="R18" s="598"/>
      <c r="S18" s="598"/>
      <c r="T18" s="598"/>
      <c r="U18" s="598"/>
      <c r="V18" s="598"/>
      <c r="W18" s="598"/>
      <c r="X18" s="598"/>
      <c r="Y18" s="598"/>
      <c r="Z18" s="598"/>
      <c r="AA18" s="598"/>
      <c r="AB18" s="598"/>
      <c r="AC18" s="598"/>
      <c r="AD18" s="598"/>
      <c r="AE18" s="598"/>
      <c r="AF18" s="598"/>
      <c r="AG18" s="598"/>
      <c r="AH18" s="598"/>
      <c r="AI18" s="598"/>
      <c r="AJ18" s="598"/>
      <c r="AK18" s="598"/>
      <c r="AL18" s="598"/>
      <c r="AM18" s="598"/>
      <c r="AN18" s="598"/>
      <c r="AO18" s="598"/>
      <c r="AP18" s="598"/>
      <c r="AQ18" s="598"/>
      <c r="AR18" s="598"/>
      <c r="AS18" s="598"/>
      <c r="AT18" s="598"/>
      <c r="AU18" s="598"/>
      <c r="AV18" s="598"/>
      <c r="AW18" s="598"/>
      <c r="AX18" s="598"/>
      <c r="AY18" s="598"/>
      <c r="AZ18" s="598"/>
      <c r="BA18" s="598"/>
      <c r="BB18" s="598"/>
      <c r="BC18" s="598"/>
      <c r="BD18" s="598"/>
      <c r="BE18" s="598"/>
      <c r="BF18" s="599"/>
      <c r="BG18" s="600">
        <v>0</v>
      </c>
      <c r="BH18" s="600"/>
      <c r="BI18" s="600"/>
      <c r="BJ18" s="600"/>
      <c r="BK18" s="600"/>
      <c r="BL18" s="600"/>
      <c r="BM18" s="600"/>
      <c r="BN18" s="600"/>
      <c r="BO18" s="600"/>
      <c r="BP18" s="600"/>
      <c r="BQ18" s="600"/>
      <c r="BR18" s="600"/>
      <c r="BS18" s="600"/>
      <c r="BT18" s="600"/>
      <c r="BU18" s="600"/>
      <c r="BV18" s="600"/>
      <c r="BW18" s="600"/>
      <c r="BX18" s="600"/>
      <c r="BY18" s="600"/>
      <c r="BZ18" s="600"/>
      <c r="CA18" s="600"/>
      <c r="CB18" s="600"/>
      <c r="CC18" s="600"/>
      <c r="CD18" s="600"/>
      <c r="CE18" s="600"/>
      <c r="CF18" s="600"/>
      <c r="CG18" s="600"/>
      <c r="CH18" s="600"/>
      <c r="CI18" s="600"/>
      <c r="CJ18" s="600"/>
      <c r="CK18" s="600"/>
      <c r="CL18" s="600"/>
      <c r="CM18" s="600"/>
      <c r="CN18" s="600"/>
      <c r="CO18" s="600"/>
    </row>
    <row r="19" spans="1:93" s="130" customFormat="1" ht="15" customHeight="1" x14ac:dyDescent="0.25">
      <c r="A19" s="157"/>
      <c r="B19" s="598" t="s">
        <v>130</v>
      </c>
      <c r="C19" s="598"/>
      <c r="D19" s="598"/>
      <c r="E19" s="598"/>
      <c r="F19" s="598"/>
      <c r="G19" s="598"/>
      <c r="H19" s="598"/>
      <c r="I19" s="598"/>
      <c r="J19" s="598"/>
      <c r="K19" s="598"/>
      <c r="L19" s="598"/>
      <c r="M19" s="598"/>
      <c r="N19" s="598"/>
      <c r="O19" s="598"/>
      <c r="P19" s="598"/>
      <c r="Q19" s="598"/>
      <c r="R19" s="598"/>
      <c r="S19" s="598"/>
      <c r="T19" s="598"/>
      <c r="U19" s="598"/>
      <c r="V19" s="598"/>
      <c r="W19" s="598"/>
      <c r="X19" s="598"/>
      <c r="Y19" s="598"/>
      <c r="Z19" s="598"/>
      <c r="AA19" s="598"/>
      <c r="AB19" s="598"/>
      <c r="AC19" s="598"/>
      <c r="AD19" s="598"/>
      <c r="AE19" s="598"/>
      <c r="AF19" s="598"/>
      <c r="AG19" s="598"/>
      <c r="AH19" s="598"/>
      <c r="AI19" s="598"/>
      <c r="AJ19" s="598"/>
      <c r="AK19" s="598"/>
      <c r="AL19" s="598"/>
      <c r="AM19" s="598"/>
      <c r="AN19" s="598"/>
      <c r="AO19" s="598"/>
      <c r="AP19" s="598"/>
      <c r="AQ19" s="598"/>
      <c r="AR19" s="598"/>
      <c r="AS19" s="598"/>
      <c r="AT19" s="598"/>
      <c r="AU19" s="598"/>
      <c r="AV19" s="598"/>
      <c r="AW19" s="598"/>
      <c r="AX19" s="598"/>
      <c r="AY19" s="598"/>
      <c r="AZ19" s="598"/>
      <c r="BA19" s="598"/>
      <c r="BB19" s="598"/>
      <c r="BC19" s="598"/>
      <c r="BD19" s="598"/>
      <c r="BE19" s="598"/>
      <c r="BF19" s="599"/>
      <c r="BG19" s="600">
        <v>0</v>
      </c>
      <c r="BH19" s="600"/>
      <c r="BI19" s="600"/>
      <c r="BJ19" s="600"/>
      <c r="BK19" s="600"/>
      <c r="BL19" s="600"/>
      <c r="BM19" s="600"/>
      <c r="BN19" s="600"/>
      <c r="BO19" s="600"/>
      <c r="BP19" s="600"/>
      <c r="BQ19" s="600"/>
      <c r="BR19" s="600"/>
      <c r="BS19" s="600"/>
      <c r="BT19" s="600"/>
      <c r="BU19" s="600"/>
      <c r="BV19" s="600"/>
      <c r="BW19" s="600"/>
      <c r="BX19" s="600"/>
      <c r="BY19" s="600"/>
      <c r="BZ19" s="600"/>
      <c r="CA19" s="600"/>
      <c r="CB19" s="600"/>
      <c r="CC19" s="600"/>
      <c r="CD19" s="600"/>
      <c r="CE19" s="600"/>
      <c r="CF19" s="600"/>
      <c r="CG19" s="600"/>
      <c r="CH19" s="600"/>
      <c r="CI19" s="600"/>
      <c r="CJ19" s="600"/>
      <c r="CK19" s="600"/>
      <c r="CL19" s="600"/>
      <c r="CM19" s="600"/>
      <c r="CN19" s="600"/>
      <c r="CO19" s="600"/>
    </row>
    <row r="20" spans="1:93" s="130" customFormat="1" ht="15" customHeight="1" x14ac:dyDescent="0.25">
      <c r="A20" s="157"/>
      <c r="B20" s="598" t="s">
        <v>129</v>
      </c>
      <c r="C20" s="598"/>
      <c r="D20" s="598"/>
      <c r="E20" s="598"/>
      <c r="F20" s="598"/>
      <c r="G20" s="598"/>
      <c r="H20" s="598"/>
      <c r="I20" s="598"/>
      <c r="J20" s="598"/>
      <c r="K20" s="598"/>
      <c r="L20" s="598"/>
      <c r="M20" s="598"/>
      <c r="N20" s="598"/>
      <c r="O20" s="598"/>
      <c r="P20" s="598"/>
      <c r="Q20" s="598"/>
      <c r="R20" s="598"/>
      <c r="S20" s="598"/>
      <c r="T20" s="598"/>
      <c r="U20" s="598"/>
      <c r="V20" s="598"/>
      <c r="W20" s="598"/>
      <c r="X20" s="598"/>
      <c r="Y20" s="598"/>
      <c r="Z20" s="598"/>
      <c r="AA20" s="598"/>
      <c r="AB20" s="598"/>
      <c r="AC20" s="598"/>
      <c r="AD20" s="598"/>
      <c r="AE20" s="598"/>
      <c r="AF20" s="598"/>
      <c r="AG20" s="598"/>
      <c r="AH20" s="598"/>
      <c r="AI20" s="598"/>
      <c r="AJ20" s="598"/>
      <c r="AK20" s="598"/>
      <c r="AL20" s="598"/>
      <c r="AM20" s="598"/>
      <c r="AN20" s="598"/>
      <c r="AO20" s="598"/>
      <c r="AP20" s="598"/>
      <c r="AQ20" s="598"/>
      <c r="AR20" s="598"/>
      <c r="AS20" s="598"/>
      <c r="AT20" s="598"/>
      <c r="AU20" s="598"/>
      <c r="AV20" s="598"/>
      <c r="AW20" s="598"/>
      <c r="AX20" s="598"/>
      <c r="AY20" s="598"/>
      <c r="AZ20" s="598"/>
      <c r="BA20" s="598"/>
      <c r="BB20" s="598"/>
      <c r="BC20" s="598"/>
      <c r="BD20" s="598"/>
      <c r="BE20" s="598"/>
      <c r="BF20" s="599"/>
      <c r="BG20" s="600">
        <v>0</v>
      </c>
      <c r="BH20" s="600"/>
      <c r="BI20" s="600"/>
      <c r="BJ20" s="600"/>
      <c r="BK20" s="600"/>
      <c r="BL20" s="600"/>
      <c r="BM20" s="600"/>
      <c r="BN20" s="600"/>
      <c r="BO20" s="600"/>
      <c r="BP20" s="600"/>
      <c r="BQ20" s="600"/>
      <c r="BR20" s="600"/>
      <c r="BS20" s="600"/>
      <c r="BT20" s="600"/>
      <c r="BU20" s="600"/>
      <c r="BV20" s="600"/>
      <c r="BW20" s="600"/>
      <c r="BX20" s="600"/>
      <c r="BY20" s="600"/>
      <c r="BZ20" s="600"/>
      <c r="CA20" s="600"/>
      <c r="CB20" s="600"/>
      <c r="CC20" s="600"/>
      <c r="CD20" s="600"/>
      <c r="CE20" s="600"/>
      <c r="CF20" s="600"/>
      <c r="CG20" s="600"/>
      <c r="CH20" s="600"/>
      <c r="CI20" s="600"/>
      <c r="CJ20" s="600"/>
      <c r="CK20" s="600"/>
      <c r="CL20" s="600"/>
      <c r="CM20" s="600"/>
      <c r="CN20" s="600"/>
      <c r="CO20" s="600"/>
    </row>
    <row r="21" spans="1:93" s="130" customFormat="1" ht="15" customHeight="1" x14ac:dyDescent="0.25">
      <c r="A21" s="157"/>
      <c r="B21" s="598" t="s">
        <v>128</v>
      </c>
      <c r="C21" s="598"/>
      <c r="D21" s="598"/>
      <c r="E21" s="598"/>
      <c r="F21" s="598"/>
      <c r="G21" s="598"/>
      <c r="H21" s="598"/>
      <c r="I21" s="598"/>
      <c r="J21" s="598"/>
      <c r="K21" s="598"/>
      <c r="L21" s="598"/>
      <c r="M21" s="598"/>
      <c r="N21" s="598"/>
      <c r="O21" s="598"/>
      <c r="P21" s="598"/>
      <c r="Q21" s="598"/>
      <c r="R21" s="598"/>
      <c r="S21" s="598"/>
      <c r="T21" s="598"/>
      <c r="U21" s="598"/>
      <c r="V21" s="598"/>
      <c r="W21" s="598"/>
      <c r="X21" s="598"/>
      <c r="Y21" s="598"/>
      <c r="Z21" s="598"/>
      <c r="AA21" s="598"/>
      <c r="AB21" s="598"/>
      <c r="AC21" s="598"/>
      <c r="AD21" s="598"/>
      <c r="AE21" s="598"/>
      <c r="AF21" s="598"/>
      <c r="AG21" s="598"/>
      <c r="AH21" s="598"/>
      <c r="AI21" s="598"/>
      <c r="AJ21" s="598"/>
      <c r="AK21" s="598"/>
      <c r="AL21" s="598"/>
      <c r="AM21" s="598"/>
      <c r="AN21" s="598"/>
      <c r="AO21" s="598"/>
      <c r="AP21" s="598"/>
      <c r="AQ21" s="598"/>
      <c r="AR21" s="598"/>
      <c r="AS21" s="598"/>
      <c r="AT21" s="598"/>
      <c r="AU21" s="598"/>
      <c r="AV21" s="598"/>
      <c r="AW21" s="598"/>
      <c r="AX21" s="598"/>
      <c r="AY21" s="598"/>
      <c r="AZ21" s="598"/>
      <c r="BA21" s="598"/>
      <c r="BB21" s="598"/>
      <c r="BC21" s="598"/>
      <c r="BD21" s="598"/>
      <c r="BE21" s="598"/>
      <c r="BF21" s="599"/>
      <c r="BG21" s="600">
        <v>0</v>
      </c>
      <c r="BH21" s="600"/>
      <c r="BI21" s="600"/>
      <c r="BJ21" s="600"/>
      <c r="BK21" s="600"/>
      <c r="BL21" s="600"/>
      <c r="BM21" s="600"/>
      <c r="BN21" s="600"/>
      <c r="BO21" s="600"/>
      <c r="BP21" s="600"/>
      <c r="BQ21" s="600"/>
      <c r="BR21" s="600"/>
      <c r="BS21" s="600"/>
      <c r="BT21" s="600"/>
      <c r="BU21" s="600"/>
      <c r="BV21" s="600"/>
      <c r="BW21" s="600"/>
      <c r="BX21" s="600"/>
      <c r="BY21" s="600"/>
      <c r="BZ21" s="600"/>
      <c r="CA21" s="600"/>
      <c r="CB21" s="600"/>
      <c r="CC21" s="600"/>
      <c r="CD21" s="600"/>
      <c r="CE21" s="600"/>
      <c r="CF21" s="600"/>
      <c r="CG21" s="600"/>
      <c r="CH21" s="600"/>
      <c r="CI21" s="600"/>
      <c r="CJ21" s="600"/>
      <c r="CK21" s="600"/>
      <c r="CL21" s="600"/>
      <c r="CM21" s="600"/>
      <c r="CN21" s="600"/>
      <c r="CO21" s="600"/>
    </row>
    <row r="22" spans="1:93" s="130" customFormat="1" ht="15" customHeight="1" x14ac:dyDescent="0.25">
      <c r="A22" s="157"/>
      <c r="B22" s="598" t="s">
        <v>127</v>
      </c>
      <c r="C22" s="598"/>
      <c r="D22" s="598"/>
      <c r="E22" s="598"/>
      <c r="F22" s="598"/>
      <c r="G22" s="598"/>
      <c r="H22" s="598"/>
      <c r="I22" s="598"/>
      <c r="J22" s="598"/>
      <c r="K22" s="598"/>
      <c r="L22" s="598"/>
      <c r="M22" s="598"/>
      <c r="N22" s="598"/>
      <c r="O22" s="598"/>
      <c r="P22" s="598"/>
      <c r="Q22" s="598"/>
      <c r="R22" s="598"/>
      <c r="S22" s="598"/>
      <c r="T22" s="598"/>
      <c r="U22" s="598"/>
      <c r="V22" s="598"/>
      <c r="W22" s="598"/>
      <c r="X22" s="598"/>
      <c r="Y22" s="598"/>
      <c r="Z22" s="598"/>
      <c r="AA22" s="598"/>
      <c r="AB22" s="598"/>
      <c r="AC22" s="598"/>
      <c r="AD22" s="598"/>
      <c r="AE22" s="598"/>
      <c r="AF22" s="598"/>
      <c r="AG22" s="598"/>
      <c r="AH22" s="598"/>
      <c r="AI22" s="598"/>
      <c r="AJ22" s="598"/>
      <c r="AK22" s="598"/>
      <c r="AL22" s="598"/>
      <c r="AM22" s="598"/>
      <c r="AN22" s="598"/>
      <c r="AO22" s="598"/>
      <c r="AP22" s="598"/>
      <c r="AQ22" s="598"/>
      <c r="AR22" s="598"/>
      <c r="AS22" s="598"/>
      <c r="AT22" s="598"/>
      <c r="AU22" s="598"/>
      <c r="AV22" s="598"/>
      <c r="AW22" s="598"/>
      <c r="AX22" s="598"/>
      <c r="AY22" s="598"/>
      <c r="AZ22" s="598"/>
      <c r="BA22" s="598"/>
      <c r="BB22" s="598"/>
      <c r="BC22" s="598"/>
      <c r="BD22" s="598"/>
      <c r="BE22" s="598"/>
      <c r="BF22" s="599"/>
      <c r="BG22" s="600">
        <v>0</v>
      </c>
      <c r="BH22" s="600"/>
      <c r="BI22" s="600"/>
      <c r="BJ22" s="600"/>
      <c r="BK22" s="600"/>
      <c r="BL22" s="600"/>
      <c r="BM22" s="600"/>
      <c r="BN22" s="600"/>
      <c r="BO22" s="600"/>
      <c r="BP22" s="600"/>
      <c r="BQ22" s="600"/>
      <c r="BR22" s="600"/>
      <c r="BS22" s="600"/>
      <c r="BT22" s="600"/>
      <c r="BU22" s="600"/>
      <c r="BV22" s="600"/>
      <c r="BW22" s="600"/>
      <c r="BX22" s="600"/>
      <c r="BY22" s="600"/>
      <c r="BZ22" s="600"/>
      <c r="CA22" s="600"/>
      <c r="CB22" s="600"/>
      <c r="CC22" s="600"/>
      <c r="CD22" s="600"/>
      <c r="CE22" s="600"/>
      <c r="CF22" s="600"/>
      <c r="CG22" s="600"/>
      <c r="CH22" s="600"/>
      <c r="CI22" s="600"/>
      <c r="CJ22" s="600"/>
      <c r="CK22" s="600"/>
      <c r="CL22" s="600"/>
      <c r="CM22" s="600"/>
      <c r="CN22" s="600"/>
      <c r="CO22" s="600"/>
    </row>
    <row r="23" spans="1:93" s="130" customFormat="1" ht="15" customHeight="1" x14ac:dyDescent="0.25">
      <c r="A23" s="157"/>
      <c r="B23" s="598" t="s">
        <v>126</v>
      </c>
      <c r="C23" s="598"/>
      <c r="D23" s="598"/>
      <c r="E23" s="598"/>
      <c r="F23" s="598"/>
      <c r="G23" s="598"/>
      <c r="H23" s="598"/>
      <c r="I23" s="598"/>
      <c r="J23" s="598"/>
      <c r="K23" s="598"/>
      <c r="L23" s="598"/>
      <c r="M23" s="598"/>
      <c r="N23" s="598"/>
      <c r="O23" s="598"/>
      <c r="P23" s="598"/>
      <c r="Q23" s="598"/>
      <c r="R23" s="598"/>
      <c r="S23" s="598"/>
      <c r="T23" s="598"/>
      <c r="U23" s="598"/>
      <c r="V23" s="598"/>
      <c r="W23" s="598"/>
      <c r="X23" s="598"/>
      <c r="Y23" s="598"/>
      <c r="Z23" s="598"/>
      <c r="AA23" s="598"/>
      <c r="AB23" s="598"/>
      <c r="AC23" s="598"/>
      <c r="AD23" s="598"/>
      <c r="AE23" s="598"/>
      <c r="AF23" s="598"/>
      <c r="AG23" s="598"/>
      <c r="AH23" s="598"/>
      <c r="AI23" s="598"/>
      <c r="AJ23" s="598"/>
      <c r="AK23" s="598"/>
      <c r="AL23" s="598"/>
      <c r="AM23" s="598"/>
      <c r="AN23" s="598"/>
      <c r="AO23" s="598"/>
      <c r="AP23" s="598"/>
      <c r="AQ23" s="598"/>
      <c r="AR23" s="598"/>
      <c r="AS23" s="598"/>
      <c r="AT23" s="598"/>
      <c r="AU23" s="598"/>
      <c r="AV23" s="598"/>
      <c r="AW23" s="598"/>
      <c r="AX23" s="598"/>
      <c r="AY23" s="598"/>
      <c r="AZ23" s="598"/>
      <c r="BA23" s="598"/>
      <c r="BB23" s="598"/>
      <c r="BC23" s="598"/>
      <c r="BD23" s="598"/>
      <c r="BE23" s="598"/>
      <c r="BF23" s="599"/>
      <c r="BG23" s="600">
        <v>0</v>
      </c>
      <c r="BH23" s="600"/>
      <c r="BI23" s="600"/>
      <c r="BJ23" s="600"/>
      <c r="BK23" s="600"/>
      <c r="BL23" s="600"/>
      <c r="BM23" s="600"/>
      <c r="BN23" s="600"/>
      <c r="BO23" s="600"/>
      <c r="BP23" s="600"/>
      <c r="BQ23" s="600"/>
      <c r="BR23" s="600"/>
      <c r="BS23" s="600"/>
      <c r="BT23" s="600"/>
      <c r="BU23" s="600"/>
      <c r="BV23" s="600"/>
      <c r="BW23" s="600"/>
      <c r="BX23" s="600"/>
      <c r="BY23" s="600"/>
      <c r="BZ23" s="600"/>
      <c r="CA23" s="600"/>
      <c r="CB23" s="600"/>
      <c r="CC23" s="600"/>
      <c r="CD23" s="600"/>
      <c r="CE23" s="600"/>
      <c r="CF23" s="600"/>
      <c r="CG23" s="600"/>
      <c r="CH23" s="600"/>
      <c r="CI23" s="600"/>
      <c r="CJ23" s="600"/>
      <c r="CK23" s="600"/>
      <c r="CL23" s="600"/>
      <c r="CM23" s="600"/>
      <c r="CN23" s="600"/>
      <c r="CO23" s="600"/>
    </row>
    <row r="24" spans="1:93" s="130" customFormat="1" ht="15" customHeight="1" x14ac:dyDescent="0.25">
      <c r="A24" s="157"/>
      <c r="B24" s="598" t="s">
        <v>125</v>
      </c>
      <c r="C24" s="598"/>
      <c r="D24" s="598"/>
      <c r="E24" s="598"/>
      <c r="F24" s="598"/>
      <c r="G24" s="598"/>
      <c r="H24" s="598"/>
      <c r="I24" s="598"/>
      <c r="J24" s="598"/>
      <c r="K24" s="598"/>
      <c r="L24" s="598"/>
      <c r="M24" s="598"/>
      <c r="N24" s="598"/>
      <c r="O24" s="598"/>
      <c r="P24" s="598"/>
      <c r="Q24" s="598"/>
      <c r="R24" s="598"/>
      <c r="S24" s="598"/>
      <c r="T24" s="598"/>
      <c r="U24" s="598"/>
      <c r="V24" s="598"/>
      <c r="W24" s="598"/>
      <c r="X24" s="598"/>
      <c r="Y24" s="598"/>
      <c r="Z24" s="598"/>
      <c r="AA24" s="598"/>
      <c r="AB24" s="598"/>
      <c r="AC24" s="598"/>
      <c r="AD24" s="598"/>
      <c r="AE24" s="598"/>
      <c r="AF24" s="598"/>
      <c r="AG24" s="598"/>
      <c r="AH24" s="598"/>
      <c r="AI24" s="598"/>
      <c r="AJ24" s="598"/>
      <c r="AK24" s="598"/>
      <c r="AL24" s="598"/>
      <c r="AM24" s="598"/>
      <c r="AN24" s="598"/>
      <c r="AO24" s="598"/>
      <c r="AP24" s="598"/>
      <c r="AQ24" s="598"/>
      <c r="AR24" s="598"/>
      <c r="AS24" s="598"/>
      <c r="AT24" s="598"/>
      <c r="AU24" s="598"/>
      <c r="AV24" s="598"/>
      <c r="AW24" s="598"/>
      <c r="AX24" s="598"/>
      <c r="AY24" s="598"/>
      <c r="AZ24" s="598"/>
      <c r="BA24" s="598"/>
      <c r="BB24" s="598"/>
      <c r="BC24" s="598"/>
      <c r="BD24" s="598"/>
      <c r="BE24" s="598"/>
      <c r="BF24" s="599"/>
      <c r="BG24" s="600">
        <v>12655</v>
      </c>
      <c r="BH24" s="600"/>
      <c r="BI24" s="600"/>
      <c r="BJ24" s="600"/>
      <c r="BK24" s="600"/>
      <c r="BL24" s="600"/>
      <c r="BM24" s="600"/>
      <c r="BN24" s="600"/>
      <c r="BO24" s="600"/>
      <c r="BP24" s="600"/>
      <c r="BQ24" s="600"/>
      <c r="BR24" s="600"/>
      <c r="BS24" s="600"/>
      <c r="BT24" s="600"/>
      <c r="BU24" s="600"/>
      <c r="BV24" s="600"/>
      <c r="BW24" s="600"/>
      <c r="BX24" s="600"/>
      <c r="BY24" s="600"/>
      <c r="BZ24" s="600"/>
      <c r="CA24" s="600"/>
      <c r="CB24" s="600"/>
      <c r="CC24" s="600"/>
      <c r="CD24" s="600"/>
      <c r="CE24" s="600"/>
      <c r="CF24" s="600"/>
      <c r="CG24" s="600"/>
      <c r="CH24" s="600"/>
      <c r="CI24" s="600"/>
      <c r="CJ24" s="600"/>
      <c r="CK24" s="600"/>
      <c r="CL24" s="600"/>
      <c r="CM24" s="600"/>
      <c r="CN24" s="600"/>
      <c r="CO24" s="600"/>
    </row>
    <row r="25" spans="1:93" s="130" customFormat="1" ht="15" customHeight="1" x14ac:dyDescent="0.25">
      <c r="A25" s="157"/>
      <c r="B25" s="598" t="s">
        <v>96</v>
      </c>
      <c r="C25" s="598"/>
      <c r="D25" s="598"/>
      <c r="E25" s="598"/>
      <c r="F25" s="598"/>
      <c r="G25" s="598"/>
      <c r="H25" s="598"/>
      <c r="I25" s="598"/>
      <c r="J25" s="598"/>
      <c r="K25" s="598"/>
      <c r="L25" s="598"/>
      <c r="M25" s="598"/>
      <c r="N25" s="598"/>
      <c r="O25" s="598"/>
      <c r="P25" s="598"/>
      <c r="Q25" s="598"/>
      <c r="R25" s="598"/>
      <c r="S25" s="598"/>
      <c r="T25" s="598"/>
      <c r="U25" s="598"/>
      <c r="V25" s="598"/>
      <c r="W25" s="598"/>
      <c r="X25" s="598"/>
      <c r="Y25" s="598"/>
      <c r="Z25" s="598"/>
      <c r="AA25" s="598"/>
      <c r="AB25" s="598"/>
      <c r="AC25" s="598"/>
      <c r="AD25" s="598"/>
      <c r="AE25" s="598"/>
      <c r="AF25" s="598"/>
      <c r="AG25" s="598"/>
      <c r="AH25" s="598"/>
      <c r="AI25" s="598"/>
      <c r="AJ25" s="598"/>
      <c r="AK25" s="598"/>
      <c r="AL25" s="598"/>
      <c r="AM25" s="598"/>
      <c r="AN25" s="598"/>
      <c r="AO25" s="598"/>
      <c r="AP25" s="598"/>
      <c r="AQ25" s="598"/>
      <c r="AR25" s="598"/>
      <c r="AS25" s="598"/>
      <c r="AT25" s="598"/>
      <c r="AU25" s="598"/>
      <c r="AV25" s="598"/>
      <c r="AW25" s="598"/>
      <c r="AX25" s="598"/>
      <c r="AY25" s="598"/>
      <c r="AZ25" s="598"/>
      <c r="BA25" s="598"/>
      <c r="BB25" s="598"/>
      <c r="BC25" s="598"/>
      <c r="BD25" s="598"/>
      <c r="BE25" s="598"/>
      <c r="BF25" s="599"/>
      <c r="BG25" s="600">
        <f>BG24+BG15</f>
        <v>12655</v>
      </c>
      <c r="BH25" s="600"/>
      <c r="BI25" s="600"/>
      <c r="BJ25" s="600"/>
      <c r="BK25" s="600"/>
      <c r="BL25" s="600"/>
      <c r="BM25" s="600"/>
      <c r="BN25" s="600"/>
      <c r="BO25" s="600"/>
      <c r="BP25" s="600"/>
      <c r="BQ25" s="600"/>
      <c r="BR25" s="600"/>
      <c r="BS25" s="600"/>
      <c r="BT25" s="600"/>
      <c r="BU25" s="600"/>
      <c r="BV25" s="600"/>
      <c r="BW25" s="600"/>
      <c r="BX25" s="600"/>
      <c r="BY25" s="600"/>
      <c r="BZ25" s="600"/>
      <c r="CA25" s="600"/>
      <c r="CB25" s="600"/>
      <c r="CC25" s="600"/>
      <c r="CD25" s="600"/>
      <c r="CE25" s="600"/>
      <c r="CF25" s="600"/>
      <c r="CG25" s="600"/>
      <c r="CH25" s="600"/>
      <c r="CI25" s="600"/>
      <c r="CJ25" s="600"/>
      <c r="CK25" s="600"/>
      <c r="CL25" s="600"/>
      <c r="CM25" s="600"/>
      <c r="CN25" s="600"/>
      <c r="CO25" s="600"/>
    </row>
    <row r="27" spans="1:93" ht="15" x14ac:dyDescent="0.25">
      <c r="A27" s="1"/>
      <c r="B27" s="1"/>
      <c r="C27" s="5"/>
      <c r="D27" s="5"/>
      <c r="E27" s="5"/>
      <c r="F27" s="5"/>
      <c r="G27" s="5"/>
      <c r="H27" s="5"/>
      <c r="I27" s="5"/>
      <c r="J27" s="5"/>
    </row>
    <row r="28" spans="1:93" x14ac:dyDescent="0.2">
      <c r="A28" s="3"/>
      <c r="B28" s="3"/>
    </row>
  </sheetData>
  <mergeCells count="32">
    <mergeCell ref="AX6:CO6"/>
    <mergeCell ref="A8:CO8"/>
    <mergeCell ref="AM9:BZ9"/>
    <mergeCell ref="BG15:CO15"/>
    <mergeCell ref="B15:BF15"/>
    <mergeCell ref="AM10:BZ10"/>
    <mergeCell ref="A14:BF14"/>
    <mergeCell ref="BG14:CO14"/>
    <mergeCell ref="B21:BF21"/>
    <mergeCell ref="BG21:CO21"/>
    <mergeCell ref="B16:BF16"/>
    <mergeCell ref="BG16:CO16"/>
    <mergeCell ref="B17:BF17"/>
    <mergeCell ref="BG17:CO17"/>
    <mergeCell ref="B18:BF18"/>
    <mergeCell ref="BG18:CO18"/>
    <mergeCell ref="A5:AW5"/>
    <mergeCell ref="Z7:AC7"/>
    <mergeCell ref="AD7:CF7"/>
    <mergeCell ref="M7:Y7"/>
    <mergeCell ref="B25:BF25"/>
    <mergeCell ref="BG25:CO25"/>
    <mergeCell ref="B22:BF22"/>
    <mergeCell ref="BG22:CO22"/>
    <mergeCell ref="B23:BF23"/>
    <mergeCell ref="BG23:CO23"/>
    <mergeCell ref="B24:BF24"/>
    <mergeCell ref="BG24:CO24"/>
    <mergeCell ref="B19:BF19"/>
    <mergeCell ref="BG19:CO19"/>
    <mergeCell ref="B20:BF20"/>
    <mergeCell ref="BG20:CO20"/>
  </mergeCells>
  <pageMargins left="0.78740157480314965" right="0.51181102362204722" top="0.59055118110236227" bottom="0.39370078740157483" header="0.19685039370078741" footer="0.19685039370078741"/>
  <pageSetup paperSize="9" scale="9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28"/>
  <sheetViews>
    <sheetView view="pageBreakPreview" zoomScaleNormal="100" zoomScaleSheetLayoutView="100" workbookViewId="0">
      <selection activeCell="DT29" sqref="DT29"/>
    </sheetView>
  </sheetViews>
  <sheetFormatPr defaultColWidth="0.85546875" defaultRowHeight="12.75" x14ac:dyDescent="0.2"/>
  <cols>
    <col min="1" max="93" width="1" style="2" customWidth="1"/>
    <col min="94" max="16384" width="0.85546875" style="2"/>
  </cols>
  <sheetData>
    <row r="1" spans="1:93" s="5" customFormat="1" ht="15" x14ac:dyDescent="0.25">
      <c r="CO1" s="58" t="s">
        <v>316</v>
      </c>
    </row>
    <row r="2" spans="1:93" s="5" customFormat="1" ht="10.5" customHeight="1" x14ac:dyDescent="0.25">
      <c r="CO2" s="59" t="s">
        <v>110</v>
      </c>
    </row>
    <row r="3" spans="1:93" s="5" customFormat="1" ht="15" x14ac:dyDescent="0.25">
      <c r="CO3" s="27" t="s">
        <v>140</v>
      </c>
    </row>
    <row r="4" spans="1:93" s="5" customFormat="1" ht="15" x14ac:dyDescent="0.25">
      <c r="CO4" s="27"/>
    </row>
    <row r="5" spans="1:93" s="219" customFormat="1" ht="21.75" customHeight="1" x14ac:dyDescent="0.2">
      <c r="A5" s="596" t="s">
        <v>320</v>
      </c>
      <c r="B5" s="596"/>
      <c r="C5" s="596"/>
      <c r="D5" s="596"/>
      <c r="E5" s="596"/>
      <c r="F5" s="596"/>
      <c r="G5" s="596"/>
      <c r="H5" s="596"/>
      <c r="I5" s="596"/>
      <c r="J5" s="596"/>
      <c r="K5" s="596"/>
      <c r="L5" s="596"/>
      <c r="M5" s="596"/>
      <c r="N5" s="596"/>
      <c r="O5" s="596"/>
      <c r="P5" s="596"/>
      <c r="Q5" s="596"/>
      <c r="R5" s="596"/>
      <c r="S5" s="596"/>
      <c r="T5" s="596"/>
      <c r="U5" s="596"/>
      <c r="V5" s="596"/>
      <c r="W5" s="596"/>
      <c r="X5" s="596"/>
      <c r="Y5" s="596"/>
      <c r="Z5" s="596"/>
      <c r="AA5" s="596"/>
      <c r="AB5" s="596"/>
      <c r="AC5" s="596"/>
      <c r="AD5" s="596"/>
      <c r="AE5" s="596"/>
      <c r="AF5" s="596"/>
      <c r="AG5" s="596"/>
      <c r="AH5" s="596"/>
      <c r="AI5" s="596"/>
      <c r="AJ5" s="596"/>
      <c r="AK5" s="596"/>
      <c r="AL5" s="596"/>
      <c r="AM5" s="596"/>
      <c r="AN5" s="596"/>
      <c r="AO5" s="596"/>
      <c r="AP5" s="596"/>
      <c r="AQ5" s="596"/>
      <c r="AR5" s="596"/>
      <c r="AS5" s="596"/>
      <c r="AT5" s="596"/>
      <c r="AU5" s="596"/>
      <c r="AV5" s="596"/>
      <c r="AW5" s="596"/>
      <c r="AX5" s="218" t="s">
        <v>120</v>
      </c>
      <c r="AY5" s="218"/>
      <c r="AZ5" s="218"/>
      <c r="BA5" s="218"/>
      <c r="BB5" s="218"/>
      <c r="BC5" s="218"/>
      <c r="BD5" s="218"/>
      <c r="BE5" s="218"/>
      <c r="BF5" s="218"/>
      <c r="BG5" s="218"/>
      <c r="BH5" s="218"/>
      <c r="BI5" s="218"/>
      <c r="BJ5" s="218"/>
      <c r="BK5" s="218"/>
      <c r="BL5" s="218"/>
      <c r="BM5" s="218"/>
      <c r="BN5" s="218"/>
      <c r="BO5" s="218"/>
      <c r="BP5" s="218"/>
      <c r="BQ5" s="218"/>
      <c r="BR5" s="218"/>
      <c r="BS5" s="218"/>
      <c r="BT5" s="218"/>
      <c r="BU5" s="218"/>
      <c r="BV5" s="218"/>
      <c r="BW5" s="218"/>
      <c r="BX5" s="218"/>
      <c r="BY5" s="218"/>
      <c r="BZ5" s="218"/>
      <c r="CA5" s="218"/>
      <c r="CB5" s="218"/>
      <c r="CC5" s="218"/>
      <c r="CD5" s="218"/>
      <c r="CE5" s="218"/>
      <c r="CF5" s="218"/>
      <c r="CG5" s="218"/>
      <c r="CH5" s="218"/>
      <c r="CI5" s="218"/>
      <c r="CJ5" s="218"/>
      <c r="CK5" s="218"/>
      <c r="CL5" s="218"/>
      <c r="CM5" s="218"/>
      <c r="CN5" s="218"/>
      <c r="CO5" s="218"/>
    </row>
    <row r="6" spans="1:93" s="92" customFormat="1" ht="11.25" customHeight="1" x14ac:dyDescent="0.25">
      <c r="A6" s="221"/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AX6" s="585" t="s">
        <v>13</v>
      </c>
      <c r="AY6" s="585"/>
      <c r="AZ6" s="585"/>
      <c r="BA6" s="585"/>
      <c r="BB6" s="585"/>
      <c r="BC6" s="585"/>
      <c r="BD6" s="585"/>
      <c r="BE6" s="585"/>
      <c r="BF6" s="585"/>
      <c r="BG6" s="585"/>
      <c r="BH6" s="585"/>
      <c r="BI6" s="585"/>
      <c r="BJ6" s="585"/>
      <c r="BK6" s="585"/>
      <c r="BL6" s="585"/>
      <c r="BM6" s="585"/>
      <c r="BN6" s="585"/>
      <c r="BO6" s="585"/>
      <c r="BP6" s="585"/>
      <c r="BQ6" s="585"/>
      <c r="BR6" s="585"/>
      <c r="BS6" s="585"/>
      <c r="BT6" s="585"/>
      <c r="BU6" s="585"/>
      <c r="BV6" s="585"/>
      <c r="BW6" s="585"/>
      <c r="BX6" s="585"/>
      <c r="BY6" s="585"/>
      <c r="BZ6" s="585"/>
      <c r="CA6" s="585"/>
      <c r="CB6" s="585"/>
      <c r="CC6" s="585"/>
      <c r="CD6" s="585"/>
      <c r="CE6" s="585"/>
      <c r="CF6" s="585"/>
      <c r="CG6" s="585"/>
      <c r="CH6" s="585"/>
      <c r="CI6" s="585"/>
      <c r="CJ6" s="585"/>
      <c r="CK6" s="585"/>
      <c r="CL6" s="585"/>
      <c r="CM6" s="585"/>
      <c r="CN6" s="585"/>
      <c r="CO6" s="585"/>
    </row>
    <row r="7" spans="1:93" s="92" customFormat="1" ht="15.75" x14ac:dyDescent="0.25">
      <c r="M7" s="604" t="s">
        <v>381</v>
      </c>
      <c r="N7" s="604"/>
      <c r="O7" s="604"/>
      <c r="P7" s="604"/>
      <c r="Q7" s="604"/>
      <c r="R7" s="604"/>
      <c r="S7" s="604"/>
      <c r="T7" s="604"/>
      <c r="U7" s="604"/>
      <c r="V7" s="604"/>
      <c r="W7" s="604"/>
      <c r="X7" s="604"/>
      <c r="Y7" s="604"/>
      <c r="Z7" s="605" t="s">
        <v>506</v>
      </c>
      <c r="AA7" s="605"/>
      <c r="AB7" s="605"/>
      <c r="AC7" s="605"/>
      <c r="AD7" s="584" t="s">
        <v>319</v>
      </c>
      <c r="AE7" s="584"/>
      <c r="AF7" s="584"/>
      <c r="AG7" s="584"/>
      <c r="AH7" s="584"/>
      <c r="AI7" s="584"/>
      <c r="AJ7" s="584"/>
      <c r="AK7" s="584"/>
      <c r="AL7" s="584"/>
      <c r="AM7" s="584"/>
      <c r="AN7" s="584"/>
      <c r="AO7" s="584"/>
      <c r="AP7" s="584"/>
      <c r="AQ7" s="584"/>
      <c r="AR7" s="584"/>
      <c r="AS7" s="584"/>
      <c r="AT7" s="584"/>
      <c r="AU7" s="584"/>
      <c r="AV7" s="584"/>
      <c r="AW7" s="584"/>
      <c r="AX7" s="584"/>
      <c r="AY7" s="584"/>
      <c r="AZ7" s="584"/>
      <c r="BA7" s="584"/>
      <c r="BB7" s="584"/>
      <c r="BC7" s="584"/>
      <c r="BD7" s="584"/>
      <c r="BE7" s="584"/>
      <c r="BF7" s="584"/>
      <c r="BG7" s="584"/>
      <c r="BH7" s="584"/>
      <c r="BI7" s="584"/>
      <c r="BJ7" s="584"/>
      <c r="BK7" s="584"/>
      <c r="BL7" s="584"/>
      <c r="BM7" s="584"/>
      <c r="BN7" s="584"/>
      <c r="BO7" s="584"/>
      <c r="BP7" s="584"/>
      <c r="BQ7" s="584"/>
      <c r="BR7" s="584"/>
      <c r="BS7" s="584"/>
      <c r="BT7" s="584"/>
      <c r="BU7" s="584"/>
      <c r="BV7" s="584"/>
      <c r="BW7" s="584"/>
      <c r="BX7" s="584"/>
      <c r="BY7" s="584"/>
      <c r="BZ7" s="584"/>
      <c r="CA7" s="584"/>
      <c r="CB7" s="584"/>
      <c r="CC7" s="584"/>
      <c r="CD7" s="584"/>
      <c r="CE7" s="584"/>
      <c r="CF7" s="584"/>
      <c r="CG7" s="222"/>
      <c r="CH7" s="222"/>
      <c r="CI7" s="222"/>
      <c r="CJ7" s="222"/>
      <c r="CK7" s="222"/>
      <c r="CL7" s="222"/>
      <c r="CM7" s="222"/>
      <c r="CN7" s="221"/>
      <c r="CO7" s="221"/>
    </row>
    <row r="8" spans="1:93" s="92" customFormat="1" ht="15.75" x14ac:dyDescent="0.25">
      <c r="A8" s="580" t="s">
        <v>321</v>
      </c>
      <c r="B8" s="580"/>
      <c r="C8" s="580"/>
      <c r="D8" s="580"/>
      <c r="E8" s="580"/>
      <c r="F8" s="580"/>
      <c r="G8" s="580"/>
      <c r="H8" s="580"/>
      <c r="I8" s="580"/>
      <c r="J8" s="580"/>
      <c r="K8" s="580"/>
      <c r="L8" s="580"/>
      <c r="M8" s="580"/>
      <c r="N8" s="580"/>
      <c r="O8" s="580"/>
      <c r="P8" s="580"/>
      <c r="Q8" s="580"/>
      <c r="R8" s="580"/>
      <c r="S8" s="580"/>
      <c r="T8" s="580"/>
      <c r="U8" s="580"/>
      <c r="V8" s="580"/>
      <c r="W8" s="580"/>
      <c r="X8" s="580"/>
      <c r="Y8" s="580"/>
      <c r="Z8" s="580"/>
      <c r="AA8" s="580"/>
      <c r="AB8" s="580"/>
      <c r="AC8" s="580"/>
      <c r="AD8" s="580"/>
      <c r="AE8" s="580"/>
      <c r="AF8" s="580"/>
      <c r="AG8" s="580"/>
      <c r="AH8" s="580"/>
      <c r="AI8" s="580"/>
      <c r="AJ8" s="580"/>
      <c r="AK8" s="580"/>
      <c r="AL8" s="580"/>
      <c r="AM8" s="580"/>
      <c r="AN8" s="580"/>
      <c r="AO8" s="580"/>
      <c r="AP8" s="580"/>
      <c r="AQ8" s="580"/>
      <c r="AR8" s="580"/>
      <c r="AS8" s="580"/>
      <c r="AT8" s="580"/>
      <c r="AU8" s="580"/>
      <c r="AV8" s="580"/>
      <c r="AW8" s="580"/>
      <c r="AX8" s="580"/>
      <c r="AY8" s="580"/>
      <c r="AZ8" s="580"/>
      <c r="BA8" s="580"/>
      <c r="BB8" s="580"/>
      <c r="BC8" s="580"/>
      <c r="BD8" s="580"/>
      <c r="BE8" s="580"/>
      <c r="BF8" s="580"/>
      <c r="BG8" s="580"/>
      <c r="BH8" s="580"/>
      <c r="BI8" s="580"/>
      <c r="BJ8" s="580"/>
      <c r="BK8" s="580"/>
      <c r="BL8" s="580"/>
      <c r="BM8" s="580"/>
      <c r="BN8" s="580"/>
      <c r="BO8" s="580"/>
      <c r="BP8" s="580"/>
      <c r="BQ8" s="580"/>
      <c r="BR8" s="580"/>
      <c r="BS8" s="580"/>
      <c r="BT8" s="580"/>
      <c r="BU8" s="580"/>
      <c r="BV8" s="580"/>
      <c r="BW8" s="580"/>
      <c r="BX8" s="580"/>
      <c r="BY8" s="580"/>
      <c r="BZ8" s="580"/>
      <c r="CA8" s="580"/>
      <c r="CB8" s="580"/>
      <c r="CC8" s="580"/>
      <c r="CD8" s="580"/>
      <c r="CE8" s="580"/>
      <c r="CF8" s="580"/>
      <c r="CG8" s="580"/>
      <c r="CH8" s="580"/>
      <c r="CI8" s="580"/>
      <c r="CJ8" s="580"/>
      <c r="CK8" s="580"/>
      <c r="CL8" s="580"/>
      <c r="CM8" s="580"/>
      <c r="CN8" s="580"/>
      <c r="CO8" s="580"/>
    </row>
    <row r="9" spans="1:93" s="92" customFormat="1" ht="15.75" customHeight="1" x14ac:dyDescent="0.25">
      <c r="A9" s="221"/>
      <c r="B9" s="221"/>
      <c r="C9" s="221"/>
      <c r="D9" s="221"/>
      <c r="E9" s="221"/>
      <c r="F9" s="221"/>
      <c r="G9" s="221"/>
      <c r="H9" s="221"/>
      <c r="I9" s="221"/>
      <c r="J9" s="221"/>
      <c r="K9" s="221"/>
      <c r="U9" s="221"/>
      <c r="V9" s="221"/>
      <c r="W9" s="221"/>
      <c r="X9" s="221"/>
      <c r="Y9" s="221"/>
      <c r="Z9" s="221"/>
      <c r="AA9" s="221"/>
      <c r="AB9" s="221"/>
      <c r="AC9" s="2"/>
      <c r="AD9" s="221"/>
      <c r="AE9" s="221"/>
      <c r="AF9" s="221"/>
      <c r="AG9" s="221"/>
      <c r="AH9" s="221"/>
      <c r="AI9" s="221"/>
      <c r="AJ9" s="221"/>
      <c r="AK9" s="221"/>
      <c r="AL9" s="220" t="s">
        <v>318</v>
      </c>
      <c r="AM9" s="581" t="s">
        <v>193</v>
      </c>
      <c r="AN9" s="581"/>
      <c r="AO9" s="581"/>
      <c r="AP9" s="581"/>
      <c r="AQ9" s="581"/>
      <c r="AR9" s="581"/>
      <c r="AS9" s="581"/>
      <c r="AT9" s="581"/>
      <c r="AU9" s="581"/>
      <c r="AV9" s="581"/>
      <c r="AW9" s="581"/>
      <c r="AX9" s="581"/>
      <c r="AY9" s="581"/>
      <c r="AZ9" s="581"/>
      <c r="BA9" s="581"/>
      <c r="BB9" s="581"/>
      <c r="BC9" s="581"/>
      <c r="BD9" s="581"/>
      <c r="BE9" s="581"/>
      <c r="BF9" s="581"/>
      <c r="BG9" s="581"/>
      <c r="BH9" s="581"/>
      <c r="BI9" s="581"/>
      <c r="BJ9" s="581"/>
      <c r="BK9" s="581"/>
      <c r="BL9" s="581"/>
      <c r="BM9" s="581"/>
      <c r="BN9" s="581"/>
      <c r="BO9" s="581"/>
      <c r="BP9" s="581"/>
      <c r="BQ9" s="581"/>
      <c r="BR9" s="581"/>
      <c r="BS9" s="581"/>
      <c r="BT9" s="581"/>
      <c r="BU9" s="581"/>
      <c r="BV9" s="581"/>
      <c r="BW9" s="581"/>
      <c r="BX9" s="581"/>
      <c r="BY9" s="581"/>
      <c r="BZ9" s="58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</row>
    <row r="10" spans="1:93" s="92" customFormat="1" ht="11.25" customHeight="1" x14ac:dyDescent="0.25">
      <c r="A10" s="221"/>
      <c r="B10" s="221"/>
      <c r="C10" s="221"/>
      <c r="D10" s="221"/>
      <c r="E10" s="221"/>
      <c r="F10" s="221"/>
      <c r="G10" s="221"/>
      <c r="H10" s="221"/>
      <c r="I10" s="221"/>
      <c r="J10" s="221"/>
      <c r="K10" s="221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85" t="s">
        <v>145</v>
      </c>
      <c r="AN10" s="585"/>
      <c r="AO10" s="585"/>
      <c r="AP10" s="585"/>
      <c r="AQ10" s="585"/>
      <c r="AR10" s="585"/>
      <c r="AS10" s="585"/>
      <c r="AT10" s="585"/>
      <c r="AU10" s="585"/>
      <c r="AV10" s="585"/>
      <c r="AW10" s="585"/>
      <c r="AX10" s="585"/>
      <c r="AY10" s="585"/>
      <c r="AZ10" s="585"/>
      <c r="BA10" s="585"/>
      <c r="BB10" s="585"/>
      <c r="BC10" s="585"/>
      <c r="BD10" s="585"/>
      <c r="BE10" s="585"/>
      <c r="BF10" s="585"/>
      <c r="BG10" s="585"/>
      <c r="BH10" s="585"/>
      <c r="BI10" s="585"/>
      <c r="BJ10" s="585"/>
      <c r="BK10" s="585"/>
      <c r="BL10" s="585"/>
      <c r="BM10" s="585"/>
      <c r="BN10" s="585"/>
      <c r="BO10" s="585"/>
      <c r="BP10" s="585"/>
      <c r="BQ10" s="585"/>
      <c r="BR10" s="585"/>
      <c r="BS10" s="585"/>
      <c r="BT10" s="585"/>
      <c r="BU10" s="585"/>
      <c r="BV10" s="585"/>
      <c r="BW10" s="585"/>
      <c r="BX10" s="585"/>
      <c r="BY10" s="585"/>
      <c r="BZ10" s="585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</row>
    <row r="11" spans="1:93" s="5" customFormat="1" ht="15" customHeight="1" x14ac:dyDescent="0.25">
      <c r="A11" s="5" t="s">
        <v>146</v>
      </c>
      <c r="C11" s="158" t="s">
        <v>172</v>
      </c>
      <c r="D11" s="158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</row>
    <row r="12" spans="1:93" ht="11.25" customHeight="1" x14ac:dyDescent="0.2">
      <c r="A12" s="42"/>
      <c r="B12" s="42"/>
      <c r="C12" s="94" t="s">
        <v>71</v>
      </c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</row>
    <row r="13" spans="1:93" ht="15" x14ac:dyDescent="0.25">
      <c r="N13" s="5"/>
      <c r="BG13" s="603" t="s">
        <v>502</v>
      </c>
      <c r="BH13" s="603"/>
      <c r="BI13" s="603"/>
      <c r="BJ13" s="603"/>
      <c r="BK13" s="603"/>
      <c r="BL13" s="603"/>
      <c r="BM13" s="603"/>
      <c r="BN13" s="603"/>
      <c r="BO13" s="603"/>
      <c r="BP13" s="603"/>
      <c r="BQ13" s="603"/>
      <c r="BR13" s="603"/>
      <c r="BS13" s="603"/>
      <c r="BT13" s="603"/>
      <c r="BU13" s="603"/>
      <c r="BV13" s="603"/>
      <c r="BW13" s="603"/>
      <c r="BX13" s="603"/>
      <c r="BY13" s="603"/>
      <c r="BZ13" s="603"/>
      <c r="CA13" s="603"/>
      <c r="CB13" s="603"/>
      <c r="CC13" s="603"/>
      <c r="CD13" s="603"/>
      <c r="CE13" s="603"/>
      <c r="CF13" s="603"/>
      <c r="CG13" s="603"/>
      <c r="CH13" s="603"/>
      <c r="CI13" s="603"/>
      <c r="CJ13" s="603"/>
      <c r="CK13" s="603"/>
      <c r="CL13" s="603"/>
      <c r="CM13" s="603"/>
      <c r="CN13" s="603"/>
      <c r="CO13" s="603"/>
    </row>
    <row r="14" spans="1:93" s="159" customFormat="1" ht="14.25" customHeight="1" x14ac:dyDescent="0.2">
      <c r="A14" s="601" t="s">
        <v>317</v>
      </c>
      <c r="B14" s="601"/>
      <c r="C14" s="601"/>
      <c r="D14" s="601"/>
      <c r="E14" s="601"/>
      <c r="F14" s="601"/>
      <c r="G14" s="601"/>
      <c r="H14" s="601"/>
      <c r="I14" s="601"/>
      <c r="J14" s="601"/>
      <c r="K14" s="601"/>
      <c r="L14" s="601"/>
      <c r="M14" s="601"/>
      <c r="N14" s="601"/>
      <c r="O14" s="601"/>
      <c r="P14" s="601"/>
      <c r="Q14" s="601"/>
      <c r="R14" s="601"/>
      <c r="S14" s="601"/>
      <c r="T14" s="601"/>
      <c r="U14" s="601"/>
      <c r="V14" s="601"/>
      <c r="W14" s="601"/>
      <c r="X14" s="601"/>
      <c r="Y14" s="601"/>
      <c r="Z14" s="601"/>
      <c r="AA14" s="601"/>
      <c r="AB14" s="601"/>
      <c r="AC14" s="601"/>
      <c r="AD14" s="601"/>
      <c r="AE14" s="601"/>
      <c r="AF14" s="601"/>
      <c r="AG14" s="601"/>
      <c r="AH14" s="601"/>
      <c r="AI14" s="601"/>
      <c r="AJ14" s="601"/>
      <c r="AK14" s="601"/>
      <c r="AL14" s="601"/>
      <c r="AM14" s="601"/>
      <c r="AN14" s="601"/>
      <c r="AO14" s="601"/>
      <c r="AP14" s="601"/>
      <c r="AQ14" s="601"/>
      <c r="AR14" s="601"/>
      <c r="AS14" s="601"/>
      <c r="AT14" s="601"/>
      <c r="AU14" s="601"/>
      <c r="AV14" s="601"/>
      <c r="AW14" s="601"/>
      <c r="AX14" s="601"/>
      <c r="AY14" s="601"/>
      <c r="AZ14" s="601"/>
      <c r="BA14" s="601"/>
      <c r="BB14" s="601"/>
      <c r="BC14" s="601"/>
      <c r="BD14" s="601"/>
      <c r="BE14" s="601"/>
      <c r="BF14" s="601"/>
      <c r="BG14" s="601" t="s">
        <v>372</v>
      </c>
      <c r="BH14" s="601"/>
      <c r="BI14" s="601"/>
      <c r="BJ14" s="601"/>
      <c r="BK14" s="601"/>
      <c r="BL14" s="601"/>
      <c r="BM14" s="601"/>
      <c r="BN14" s="601"/>
      <c r="BO14" s="601"/>
      <c r="BP14" s="601"/>
      <c r="BQ14" s="601"/>
      <c r="BR14" s="601"/>
      <c r="BS14" s="601"/>
      <c r="BT14" s="601"/>
      <c r="BU14" s="601"/>
      <c r="BV14" s="601"/>
      <c r="BW14" s="601"/>
      <c r="BX14" s="601"/>
      <c r="BY14" s="601"/>
      <c r="BZ14" s="601"/>
      <c r="CA14" s="601"/>
      <c r="CB14" s="601"/>
      <c r="CC14" s="601"/>
      <c r="CD14" s="601"/>
      <c r="CE14" s="601"/>
      <c r="CF14" s="601"/>
      <c r="CG14" s="601"/>
      <c r="CH14" s="601"/>
      <c r="CI14" s="601"/>
      <c r="CJ14" s="601"/>
      <c r="CK14" s="601"/>
      <c r="CL14" s="601"/>
      <c r="CM14" s="601"/>
      <c r="CN14" s="601"/>
      <c r="CO14" s="601"/>
    </row>
    <row r="15" spans="1:93" s="130" customFormat="1" ht="15" customHeight="1" x14ac:dyDescent="0.25">
      <c r="A15" s="157"/>
      <c r="B15" s="598" t="s">
        <v>134</v>
      </c>
      <c r="C15" s="598"/>
      <c r="D15" s="598"/>
      <c r="E15" s="598"/>
      <c r="F15" s="598"/>
      <c r="G15" s="598"/>
      <c r="H15" s="598"/>
      <c r="I15" s="598"/>
      <c r="J15" s="598"/>
      <c r="K15" s="598"/>
      <c r="L15" s="598"/>
      <c r="M15" s="598"/>
      <c r="N15" s="598"/>
      <c r="O15" s="598"/>
      <c r="P15" s="598"/>
      <c r="Q15" s="598"/>
      <c r="R15" s="598"/>
      <c r="S15" s="598"/>
      <c r="T15" s="598"/>
      <c r="U15" s="598"/>
      <c r="V15" s="598"/>
      <c r="W15" s="598"/>
      <c r="X15" s="598"/>
      <c r="Y15" s="598"/>
      <c r="Z15" s="598"/>
      <c r="AA15" s="598"/>
      <c r="AB15" s="598"/>
      <c r="AC15" s="598"/>
      <c r="AD15" s="598"/>
      <c r="AE15" s="598"/>
      <c r="AF15" s="598"/>
      <c r="AG15" s="598"/>
      <c r="AH15" s="598"/>
      <c r="AI15" s="598"/>
      <c r="AJ15" s="598"/>
      <c r="AK15" s="598"/>
      <c r="AL15" s="598"/>
      <c r="AM15" s="598"/>
      <c r="AN15" s="598"/>
      <c r="AO15" s="598"/>
      <c r="AP15" s="598"/>
      <c r="AQ15" s="598"/>
      <c r="AR15" s="598"/>
      <c r="AS15" s="598"/>
      <c r="AT15" s="598"/>
      <c r="AU15" s="598"/>
      <c r="AV15" s="598"/>
      <c r="AW15" s="598"/>
      <c r="AX15" s="598"/>
      <c r="AY15" s="598"/>
      <c r="AZ15" s="598"/>
      <c r="BA15" s="598"/>
      <c r="BB15" s="598"/>
      <c r="BC15" s="598"/>
      <c r="BD15" s="598"/>
      <c r="BE15" s="598"/>
      <c r="BF15" s="599"/>
      <c r="BG15" s="600">
        <v>0</v>
      </c>
      <c r="BH15" s="600"/>
      <c r="BI15" s="600"/>
      <c r="BJ15" s="600"/>
      <c r="BK15" s="600"/>
      <c r="BL15" s="600"/>
      <c r="BM15" s="600"/>
      <c r="BN15" s="600"/>
      <c r="BO15" s="600"/>
      <c r="BP15" s="600"/>
      <c r="BQ15" s="600"/>
      <c r="BR15" s="600"/>
      <c r="BS15" s="600"/>
      <c r="BT15" s="600"/>
      <c r="BU15" s="600"/>
      <c r="BV15" s="600"/>
      <c r="BW15" s="600"/>
      <c r="BX15" s="600"/>
      <c r="BY15" s="600"/>
      <c r="BZ15" s="600"/>
      <c r="CA15" s="600"/>
      <c r="CB15" s="600"/>
      <c r="CC15" s="600"/>
      <c r="CD15" s="600"/>
      <c r="CE15" s="600"/>
      <c r="CF15" s="600"/>
      <c r="CG15" s="600"/>
      <c r="CH15" s="600"/>
      <c r="CI15" s="600"/>
      <c r="CJ15" s="600"/>
      <c r="CK15" s="600"/>
      <c r="CL15" s="600"/>
      <c r="CM15" s="600"/>
      <c r="CN15" s="600"/>
      <c r="CO15" s="600"/>
    </row>
    <row r="16" spans="1:93" s="130" customFormat="1" ht="15" customHeight="1" x14ac:dyDescent="0.25">
      <c r="A16" s="157"/>
      <c r="B16" s="598" t="s">
        <v>133</v>
      </c>
      <c r="C16" s="598"/>
      <c r="D16" s="598"/>
      <c r="E16" s="598"/>
      <c r="F16" s="598"/>
      <c r="G16" s="598"/>
      <c r="H16" s="598"/>
      <c r="I16" s="598"/>
      <c r="J16" s="598"/>
      <c r="K16" s="598"/>
      <c r="L16" s="598"/>
      <c r="M16" s="598"/>
      <c r="N16" s="598"/>
      <c r="O16" s="598"/>
      <c r="P16" s="598"/>
      <c r="Q16" s="598"/>
      <c r="R16" s="598"/>
      <c r="S16" s="598"/>
      <c r="T16" s="598"/>
      <c r="U16" s="598"/>
      <c r="V16" s="598"/>
      <c r="W16" s="598"/>
      <c r="X16" s="598"/>
      <c r="Y16" s="598"/>
      <c r="Z16" s="598"/>
      <c r="AA16" s="598"/>
      <c r="AB16" s="598"/>
      <c r="AC16" s="598"/>
      <c r="AD16" s="598"/>
      <c r="AE16" s="598"/>
      <c r="AF16" s="598"/>
      <c r="AG16" s="598"/>
      <c r="AH16" s="598"/>
      <c r="AI16" s="598"/>
      <c r="AJ16" s="598"/>
      <c r="AK16" s="598"/>
      <c r="AL16" s="598"/>
      <c r="AM16" s="598"/>
      <c r="AN16" s="598"/>
      <c r="AO16" s="598"/>
      <c r="AP16" s="598"/>
      <c r="AQ16" s="598"/>
      <c r="AR16" s="598"/>
      <c r="AS16" s="598"/>
      <c r="AT16" s="598"/>
      <c r="AU16" s="598"/>
      <c r="AV16" s="598"/>
      <c r="AW16" s="598"/>
      <c r="AX16" s="598"/>
      <c r="AY16" s="598"/>
      <c r="AZ16" s="598"/>
      <c r="BA16" s="598"/>
      <c r="BB16" s="598"/>
      <c r="BC16" s="598"/>
      <c r="BD16" s="598"/>
      <c r="BE16" s="598"/>
      <c r="BF16" s="599"/>
      <c r="BG16" s="600">
        <v>0</v>
      </c>
      <c r="BH16" s="600"/>
      <c r="BI16" s="600"/>
      <c r="BJ16" s="600"/>
      <c r="BK16" s="600"/>
      <c r="BL16" s="600"/>
      <c r="BM16" s="600"/>
      <c r="BN16" s="600"/>
      <c r="BO16" s="600"/>
      <c r="BP16" s="600"/>
      <c r="BQ16" s="600"/>
      <c r="BR16" s="600"/>
      <c r="BS16" s="600"/>
      <c r="BT16" s="600"/>
      <c r="BU16" s="600"/>
      <c r="BV16" s="600"/>
      <c r="BW16" s="600"/>
      <c r="BX16" s="600"/>
      <c r="BY16" s="600"/>
      <c r="BZ16" s="600"/>
      <c r="CA16" s="600"/>
      <c r="CB16" s="600"/>
      <c r="CC16" s="600"/>
      <c r="CD16" s="600"/>
      <c r="CE16" s="600"/>
      <c r="CF16" s="600"/>
      <c r="CG16" s="600"/>
      <c r="CH16" s="600"/>
      <c r="CI16" s="600"/>
      <c r="CJ16" s="600"/>
      <c r="CK16" s="600"/>
      <c r="CL16" s="600"/>
      <c r="CM16" s="600"/>
      <c r="CN16" s="600"/>
      <c r="CO16" s="600"/>
    </row>
    <row r="17" spans="1:93" s="130" customFormat="1" ht="15" customHeight="1" x14ac:dyDescent="0.25">
      <c r="A17" s="157"/>
      <c r="B17" s="598" t="s">
        <v>132</v>
      </c>
      <c r="C17" s="598"/>
      <c r="D17" s="598"/>
      <c r="E17" s="598"/>
      <c r="F17" s="598"/>
      <c r="G17" s="598"/>
      <c r="H17" s="598"/>
      <c r="I17" s="598"/>
      <c r="J17" s="598"/>
      <c r="K17" s="598"/>
      <c r="L17" s="598"/>
      <c r="M17" s="598"/>
      <c r="N17" s="598"/>
      <c r="O17" s="598"/>
      <c r="P17" s="598"/>
      <c r="Q17" s="598"/>
      <c r="R17" s="598"/>
      <c r="S17" s="598"/>
      <c r="T17" s="598"/>
      <c r="U17" s="598"/>
      <c r="V17" s="598"/>
      <c r="W17" s="598"/>
      <c r="X17" s="598"/>
      <c r="Y17" s="598"/>
      <c r="Z17" s="598"/>
      <c r="AA17" s="598"/>
      <c r="AB17" s="598"/>
      <c r="AC17" s="598"/>
      <c r="AD17" s="598"/>
      <c r="AE17" s="598"/>
      <c r="AF17" s="598"/>
      <c r="AG17" s="598"/>
      <c r="AH17" s="598"/>
      <c r="AI17" s="598"/>
      <c r="AJ17" s="598"/>
      <c r="AK17" s="598"/>
      <c r="AL17" s="598"/>
      <c r="AM17" s="598"/>
      <c r="AN17" s="598"/>
      <c r="AO17" s="598"/>
      <c r="AP17" s="598"/>
      <c r="AQ17" s="598"/>
      <c r="AR17" s="598"/>
      <c r="AS17" s="598"/>
      <c r="AT17" s="598"/>
      <c r="AU17" s="598"/>
      <c r="AV17" s="598"/>
      <c r="AW17" s="598"/>
      <c r="AX17" s="598"/>
      <c r="AY17" s="598"/>
      <c r="AZ17" s="598"/>
      <c r="BA17" s="598"/>
      <c r="BB17" s="598"/>
      <c r="BC17" s="598"/>
      <c r="BD17" s="598"/>
      <c r="BE17" s="598"/>
      <c r="BF17" s="599"/>
      <c r="BG17" s="600">
        <v>0</v>
      </c>
      <c r="BH17" s="600"/>
      <c r="BI17" s="600"/>
      <c r="BJ17" s="600"/>
      <c r="BK17" s="600"/>
      <c r="BL17" s="600"/>
      <c r="BM17" s="600"/>
      <c r="BN17" s="600"/>
      <c r="BO17" s="600"/>
      <c r="BP17" s="600"/>
      <c r="BQ17" s="600"/>
      <c r="BR17" s="600"/>
      <c r="BS17" s="600"/>
      <c r="BT17" s="600"/>
      <c r="BU17" s="600"/>
      <c r="BV17" s="600"/>
      <c r="BW17" s="600"/>
      <c r="BX17" s="600"/>
      <c r="BY17" s="600"/>
      <c r="BZ17" s="600"/>
      <c r="CA17" s="600"/>
      <c r="CB17" s="600"/>
      <c r="CC17" s="600"/>
      <c r="CD17" s="600"/>
      <c r="CE17" s="600"/>
      <c r="CF17" s="600"/>
      <c r="CG17" s="600"/>
      <c r="CH17" s="600"/>
      <c r="CI17" s="600"/>
      <c r="CJ17" s="600"/>
      <c r="CK17" s="600"/>
      <c r="CL17" s="600"/>
      <c r="CM17" s="600"/>
      <c r="CN17" s="600"/>
      <c r="CO17" s="600"/>
    </row>
    <row r="18" spans="1:93" s="130" customFormat="1" ht="15" customHeight="1" x14ac:dyDescent="0.25">
      <c r="A18" s="157"/>
      <c r="B18" s="598" t="s">
        <v>131</v>
      </c>
      <c r="C18" s="598"/>
      <c r="D18" s="598"/>
      <c r="E18" s="598"/>
      <c r="F18" s="598"/>
      <c r="G18" s="598"/>
      <c r="H18" s="598"/>
      <c r="I18" s="598"/>
      <c r="J18" s="598"/>
      <c r="K18" s="598"/>
      <c r="L18" s="598"/>
      <c r="M18" s="598"/>
      <c r="N18" s="598"/>
      <c r="O18" s="598"/>
      <c r="P18" s="598"/>
      <c r="Q18" s="598"/>
      <c r="R18" s="598"/>
      <c r="S18" s="598"/>
      <c r="T18" s="598"/>
      <c r="U18" s="598"/>
      <c r="V18" s="598"/>
      <c r="W18" s="598"/>
      <c r="X18" s="598"/>
      <c r="Y18" s="598"/>
      <c r="Z18" s="598"/>
      <c r="AA18" s="598"/>
      <c r="AB18" s="598"/>
      <c r="AC18" s="598"/>
      <c r="AD18" s="598"/>
      <c r="AE18" s="598"/>
      <c r="AF18" s="598"/>
      <c r="AG18" s="598"/>
      <c r="AH18" s="598"/>
      <c r="AI18" s="598"/>
      <c r="AJ18" s="598"/>
      <c r="AK18" s="598"/>
      <c r="AL18" s="598"/>
      <c r="AM18" s="598"/>
      <c r="AN18" s="598"/>
      <c r="AO18" s="598"/>
      <c r="AP18" s="598"/>
      <c r="AQ18" s="598"/>
      <c r="AR18" s="598"/>
      <c r="AS18" s="598"/>
      <c r="AT18" s="598"/>
      <c r="AU18" s="598"/>
      <c r="AV18" s="598"/>
      <c r="AW18" s="598"/>
      <c r="AX18" s="598"/>
      <c r="AY18" s="598"/>
      <c r="AZ18" s="598"/>
      <c r="BA18" s="598"/>
      <c r="BB18" s="598"/>
      <c r="BC18" s="598"/>
      <c r="BD18" s="598"/>
      <c r="BE18" s="598"/>
      <c r="BF18" s="599"/>
      <c r="BG18" s="600">
        <v>0</v>
      </c>
      <c r="BH18" s="600"/>
      <c r="BI18" s="600"/>
      <c r="BJ18" s="600"/>
      <c r="BK18" s="600"/>
      <c r="BL18" s="600"/>
      <c r="BM18" s="600"/>
      <c r="BN18" s="600"/>
      <c r="BO18" s="600"/>
      <c r="BP18" s="600"/>
      <c r="BQ18" s="600"/>
      <c r="BR18" s="600"/>
      <c r="BS18" s="600"/>
      <c r="BT18" s="600"/>
      <c r="BU18" s="600"/>
      <c r="BV18" s="600"/>
      <c r="BW18" s="600"/>
      <c r="BX18" s="600"/>
      <c r="BY18" s="600"/>
      <c r="BZ18" s="600"/>
      <c r="CA18" s="600"/>
      <c r="CB18" s="600"/>
      <c r="CC18" s="600"/>
      <c r="CD18" s="600"/>
      <c r="CE18" s="600"/>
      <c r="CF18" s="600"/>
      <c r="CG18" s="600"/>
      <c r="CH18" s="600"/>
      <c r="CI18" s="600"/>
      <c r="CJ18" s="600"/>
      <c r="CK18" s="600"/>
      <c r="CL18" s="600"/>
      <c r="CM18" s="600"/>
      <c r="CN18" s="600"/>
      <c r="CO18" s="600"/>
    </row>
    <row r="19" spans="1:93" s="130" customFormat="1" ht="15" customHeight="1" x14ac:dyDescent="0.25">
      <c r="A19" s="157"/>
      <c r="B19" s="598" t="s">
        <v>130</v>
      </c>
      <c r="C19" s="598"/>
      <c r="D19" s="598"/>
      <c r="E19" s="598"/>
      <c r="F19" s="598"/>
      <c r="G19" s="598"/>
      <c r="H19" s="598"/>
      <c r="I19" s="598"/>
      <c r="J19" s="598"/>
      <c r="K19" s="598"/>
      <c r="L19" s="598"/>
      <c r="M19" s="598"/>
      <c r="N19" s="598"/>
      <c r="O19" s="598"/>
      <c r="P19" s="598"/>
      <c r="Q19" s="598"/>
      <c r="R19" s="598"/>
      <c r="S19" s="598"/>
      <c r="T19" s="598"/>
      <c r="U19" s="598"/>
      <c r="V19" s="598"/>
      <c r="W19" s="598"/>
      <c r="X19" s="598"/>
      <c r="Y19" s="598"/>
      <c r="Z19" s="598"/>
      <c r="AA19" s="598"/>
      <c r="AB19" s="598"/>
      <c r="AC19" s="598"/>
      <c r="AD19" s="598"/>
      <c r="AE19" s="598"/>
      <c r="AF19" s="598"/>
      <c r="AG19" s="598"/>
      <c r="AH19" s="598"/>
      <c r="AI19" s="598"/>
      <c r="AJ19" s="598"/>
      <c r="AK19" s="598"/>
      <c r="AL19" s="598"/>
      <c r="AM19" s="598"/>
      <c r="AN19" s="598"/>
      <c r="AO19" s="598"/>
      <c r="AP19" s="598"/>
      <c r="AQ19" s="598"/>
      <c r="AR19" s="598"/>
      <c r="AS19" s="598"/>
      <c r="AT19" s="598"/>
      <c r="AU19" s="598"/>
      <c r="AV19" s="598"/>
      <c r="AW19" s="598"/>
      <c r="AX19" s="598"/>
      <c r="AY19" s="598"/>
      <c r="AZ19" s="598"/>
      <c r="BA19" s="598"/>
      <c r="BB19" s="598"/>
      <c r="BC19" s="598"/>
      <c r="BD19" s="598"/>
      <c r="BE19" s="598"/>
      <c r="BF19" s="599"/>
      <c r="BG19" s="600">
        <v>0</v>
      </c>
      <c r="BH19" s="600"/>
      <c r="BI19" s="600"/>
      <c r="BJ19" s="600"/>
      <c r="BK19" s="600"/>
      <c r="BL19" s="600"/>
      <c r="BM19" s="600"/>
      <c r="BN19" s="600"/>
      <c r="BO19" s="600"/>
      <c r="BP19" s="600"/>
      <c r="BQ19" s="600"/>
      <c r="BR19" s="600"/>
      <c r="BS19" s="600"/>
      <c r="BT19" s="600"/>
      <c r="BU19" s="600"/>
      <c r="BV19" s="600"/>
      <c r="BW19" s="600"/>
      <c r="BX19" s="600"/>
      <c r="BY19" s="600"/>
      <c r="BZ19" s="600"/>
      <c r="CA19" s="600"/>
      <c r="CB19" s="600"/>
      <c r="CC19" s="600"/>
      <c r="CD19" s="600"/>
      <c r="CE19" s="600"/>
      <c r="CF19" s="600"/>
      <c r="CG19" s="600"/>
      <c r="CH19" s="600"/>
      <c r="CI19" s="600"/>
      <c r="CJ19" s="600"/>
      <c r="CK19" s="600"/>
      <c r="CL19" s="600"/>
      <c r="CM19" s="600"/>
      <c r="CN19" s="600"/>
      <c r="CO19" s="600"/>
    </row>
    <row r="20" spans="1:93" s="130" customFormat="1" ht="15" customHeight="1" x14ac:dyDescent="0.25">
      <c r="A20" s="157"/>
      <c r="B20" s="598" t="s">
        <v>129</v>
      </c>
      <c r="C20" s="598"/>
      <c r="D20" s="598"/>
      <c r="E20" s="598"/>
      <c r="F20" s="598"/>
      <c r="G20" s="598"/>
      <c r="H20" s="598"/>
      <c r="I20" s="598"/>
      <c r="J20" s="598"/>
      <c r="K20" s="598"/>
      <c r="L20" s="598"/>
      <c r="M20" s="598"/>
      <c r="N20" s="598"/>
      <c r="O20" s="598"/>
      <c r="P20" s="598"/>
      <c r="Q20" s="598"/>
      <c r="R20" s="598"/>
      <c r="S20" s="598"/>
      <c r="T20" s="598"/>
      <c r="U20" s="598"/>
      <c r="V20" s="598"/>
      <c r="W20" s="598"/>
      <c r="X20" s="598"/>
      <c r="Y20" s="598"/>
      <c r="Z20" s="598"/>
      <c r="AA20" s="598"/>
      <c r="AB20" s="598"/>
      <c r="AC20" s="598"/>
      <c r="AD20" s="598"/>
      <c r="AE20" s="598"/>
      <c r="AF20" s="598"/>
      <c r="AG20" s="598"/>
      <c r="AH20" s="598"/>
      <c r="AI20" s="598"/>
      <c r="AJ20" s="598"/>
      <c r="AK20" s="598"/>
      <c r="AL20" s="598"/>
      <c r="AM20" s="598"/>
      <c r="AN20" s="598"/>
      <c r="AO20" s="598"/>
      <c r="AP20" s="598"/>
      <c r="AQ20" s="598"/>
      <c r="AR20" s="598"/>
      <c r="AS20" s="598"/>
      <c r="AT20" s="598"/>
      <c r="AU20" s="598"/>
      <c r="AV20" s="598"/>
      <c r="AW20" s="598"/>
      <c r="AX20" s="598"/>
      <c r="AY20" s="598"/>
      <c r="AZ20" s="598"/>
      <c r="BA20" s="598"/>
      <c r="BB20" s="598"/>
      <c r="BC20" s="598"/>
      <c r="BD20" s="598"/>
      <c r="BE20" s="598"/>
      <c r="BF20" s="599"/>
      <c r="BG20" s="600">
        <v>0</v>
      </c>
      <c r="BH20" s="600"/>
      <c r="BI20" s="600"/>
      <c r="BJ20" s="600"/>
      <c r="BK20" s="600"/>
      <c r="BL20" s="600"/>
      <c r="BM20" s="600"/>
      <c r="BN20" s="600"/>
      <c r="BO20" s="600"/>
      <c r="BP20" s="600"/>
      <c r="BQ20" s="600"/>
      <c r="BR20" s="600"/>
      <c r="BS20" s="600"/>
      <c r="BT20" s="600"/>
      <c r="BU20" s="600"/>
      <c r="BV20" s="600"/>
      <c r="BW20" s="600"/>
      <c r="BX20" s="600"/>
      <c r="BY20" s="600"/>
      <c r="BZ20" s="600"/>
      <c r="CA20" s="600"/>
      <c r="CB20" s="600"/>
      <c r="CC20" s="600"/>
      <c r="CD20" s="600"/>
      <c r="CE20" s="600"/>
      <c r="CF20" s="600"/>
      <c r="CG20" s="600"/>
      <c r="CH20" s="600"/>
      <c r="CI20" s="600"/>
      <c r="CJ20" s="600"/>
      <c r="CK20" s="600"/>
      <c r="CL20" s="600"/>
      <c r="CM20" s="600"/>
      <c r="CN20" s="600"/>
      <c r="CO20" s="600"/>
    </row>
    <row r="21" spans="1:93" s="130" customFormat="1" ht="15" customHeight="1" x14ac:dyDescent="0.25">
      <c r="A21" s="157"/>
      <c r="B21" s="598" t="s">
        <v>128</v>
      </c>
      <c r="C21" s="598"/>
      <c r="D21" s="598"/>
      <c r="E21" s="598"/>
      <c r="F21" s="598"/>
      <c r="G21" s="598"/>
      <c r="H21" s="598"/>
      <c r="I21" s="598"/>
      <c r="J21" s="598"/>
      <c r="K21" s="598"/>
      <c r="L21" s="598"/>
      <c r="M21" s="598"/>
      <c r="N21" s="598"/>
      <c r="O21" s="598"/>
      <c r="P21" s="598"/>
      <c r="Q21" s="598"/>
      <c r="R21" s="598"/>
      <c r="S21" s="598"/>
      <c r="T21" s="598"/>
      <c r="U21" s="598"/>
      <c r="V21" s="598"/>
      <c r="W21" s="598"/>
      <c r="X21" s="598"/>
      <c r="Y21" s="598"/>
      <c r="Z21" s="598"/>
      <c r="AA21" s="598"/>
      <c r="AB21" s="598"/>
      <c r="AC21" s="598"/>
      <c r="AD21" s="598"/>
      <c r="AE21" s="598"/>
      <c r="AF21" s="598"/>
      <c r="AG21" s="598"/>
      <c r="AH21" s="598"/>
      <c r="AI21" s="598"/>
      <c r="AJ21" s="598"/>
      <c r="AK21" s="598"/>
      <c r="AL21" s="598"/>
      <c r="AM21" s="598"/>
      <c r="AN21" s="598"/>
      <c r="AO21" s="598"/>
      <c r="AP21" s="598"/>
      <c r="AQ21" s="598"/>
      <c r="AR21" s="598"/>
      <c r="AS21" s="598"/>
      <c r="AT21" s="598"/>
      <c r="AU21" s="598"/>
      <c r="AV21" s="598"/>
      <c r="AW21" s="598"/>
      <c r="AX21" s="598"/>
      <c r="AY21" s="598"/>
      <c r="AZ21" s="598"/>
      <c r="BA21" s="598"/>
      <c r="BB21" s="598"/>
      <c r="BC21" s="598"/>
      <c r="BD21" s="598"/>
      <c r="BE21" s="598"/>
      <c r="BF21" s="599"/>
      <c r="BG21" s="600">
        <v>0</v>
      </c>
      <c r="BH21" s="600"/>
      <c r="BI21" s="600"/>
      <c r="BJ21" s="600"/>
      <c r="BK21" s="600"/>
      <c r="BL21" s="600"/>
      <c r="BM21" s="600"/>
      <c r="BN21" s="600"/>
      <c r="BO21" s="600"/>
      <c r="BP21" s="600"/>
      <c r="BQ21" s="600"/>
      <c r="BR21" s="600"/>
      <c r="BS21" s="600"/>
      <c r="BT21" s="600"/>
      <c r="BU21" s="600"/>
      <c r="BV21" s="600"/>
      <c r="BW21" s="600"/>
      <c r="BX21" s="600"/>
      <c r="BY21" s="600"/>
      <c r="BZ21" s="600"/>
      <c r="CA21" s="600"/>
      <c r="CB21" s="600"/>
      <c r="CC21" s="600"/>
      <c r="CD21" s="600"/>
      <c r="CE21" s="600"/>
      <c r="CF21" s="600"/>
      <c r="CG21" s="600"/>
      <c r="CH21" s="600"/>
      <c r="CI21" s="600"/>
      <c r="CJ21" s="600"/>
      <c r="CK21" s="600"/>
      <c r="CL21" s="600"/>
      <c r="CM21" s="600"/>
      <c r="CN21" s="600"/>
      <c r="CO21" s="600"/>
    </row>
    <row r="22" spans="1:93" s="130" customFormat="1" ht="15" customHeight="1" x14ac:dyDescent="0.25">
      <c r="A22" s="157"/>
      <c r="B22" s="598" t="s">
        <v>127</v>
      </c>
      <c r="C22" s="598"/>
      <c r="D22" s="598"/>
      <c r="E22" s="598"/>
      <c r="F22" s="598"/>
      <c r="G22" s="598"/>
      <c r="H22" s="598"/>
      <c r="I22" s="598"/>
      <c r="J22" s="598"/>
      <c r="K22" s="598"/>
      <c r="L22" s="598"/>
      <c r="M22" s="598"/>
      <c r="N22" s="598"/>
      <c r="O22" s="598"/>
      <c r="P22" s="598"/>
      <c r="Q22" s="598"/>
      <c r="R22" s="598"/>
      <c r="S22" s="598"/>
      <c r="T22" s="598"/>
      <c r="U22" s="598"/>
      <c r="V22" s="598"/>
      <c r="W22" s="598"/>
      <c r="X22" s="598"/>
      <c r="Y22" s="598"/>
      <c r="Z22" s="598"/>
      <c r="AA22" s="598"/>
      <c r="AB22" s="598"/>
      <c r="AC22" s="598"/>
      <c r="AD22" s="598"/>
      <c r="AE22" s="598"/>
      <c r="AF22" s="598"/>
      <c r="AG22" s="598"/>
      <c r="AH22" s="598"/>
      <c r="AI22" s="598"/>
      <c r="AJ22" s="598"/>
      <c r="AK22" s="598"/>
      <c r="AL22" s="598"/>
      <c r="AM22" s="598"/>
      <c r="AN22" s="598"/>
      <c r="AO22" s="598"/>
      <c r="AP22" s="598"/>
      <c r="AQ22" s="598"/>
      <c r="AR22" s="598"/>
      <c r="AS22" s="598"/>
      <c r="AT22" s="598"/>
      <c r="AU22" s="598"/>
      <c r="AV22" s="598"/>
      <c r="AW22" s="598"/>
      <c r="AX22" s="598"/>
      <c r="AY22" s="598"/>
      <c r="AZ22" s="598"/>
      <c r="BA22" s="598"/>
      <c r="BB22" s="598"/>
      <c r="BC22" s="598"/>
      <c r="BD22" s="598"/>
      <c r="BE22" s="598"/>
      <c r="BF22" s="599"/>
      <c r="BG22" s="600">
        <v>0</v>
      </c>
      <c r="BH22" s="600"/>
      <c r="BI22" s="600"/>
      <c r="BJ22" s="600"/>
      <c r="BK22" s="600"/>
      <c r="BL22" s="600"/>
      <c r="BM22" s="600"/>
      <c r="BN22" s="600"/>
      <c r="BO22" s="600"/>
      <c r="BP22" s="600"/>
      <c r="BQ22" s="600"/>
      <c r="BR22" s="600"/>
      <c r="BS22" s="600"/>
      <c r="BT22" s="600"/>
      <c r="BU22" s="600"/>
      <c r="BV22" s="600"/>
      <c r="BW22" s="600"/>
      <c r="BX22" s="600"/>
      <c r="BY22" s="600"/>
      <c r="BZ22" s="600"/>
      <c r="CA22" s="600"/>
      <c r="CB22" s="600"/>
      <c r="CC22" s="600"/>
      <c r="CD22" s="600"/>
      <c r="CE22" s="600"/>
      <c r="CF22" s="600"/>
      <c r="CG22" s="600"/>
      <c r="CH22" s="600"/>
      <c r="CI22" s="600"/>
      <c r="CJ22" s="600"/>
      <c r="CK22" s="600"/>
      <c r="CL22" s="600"/>
      <c r="CM22" s="600"/>
      <c r="CN22" s="600"/>
      <c r="CO22" s="600"/>
    </row>
    <row r="23" spans="1:93" s="130" customFormat="1" ht="15" customHeight="1" x14ac:dyDescent="0.25">
      <c r="A23" s="157"/>
      <c r="B23" s="598" t="s">
        <v>126</v>
      </c>
      <c r="C23" s="598"/>
      <c r="D23" s="598"/>
      <c r="E23" s="598"/>
      <c r="F23" s="598"/>
      <c r="G23" s="598"/>
      <c r="H23" s="598"/>
      <c r="I23" s="598"/>
      <c r="J23" s="598"/>
      <c r="K23" s="598"/>
      <c r="L23" s="598"/>
      <c r="M23" s="598"/>
      <c r="N23" s="598"/>
      <c r="O23" s="598"/>
      <c r="P23" s="598"/>
      <c r="Q23" s="598"/>
      <c r="R23" s="598"/>
      <c r="S23" s="598"/>
      <c r="T23" s="598"/>
      <c r="U23" s="598"/>
      <c r="V23" s="598"/>
      <c r="W23" s="598"/>
      <c r="X23" s="598"/>
      <c r="Y23" s="598"/>
      <c r="Z23" s="598"/>
      <c r="AA23" s="598"/>
      <c r="AB23" s="598"/>
      <c r="AC23" s="598"/>
      <c r="AD23" s="598"/>
      <c r="AE23" s="598"/>
      <c r="AF23" s="598"/>
      <c r="AG23" s="598"/>
      <c r="AH23" s="598"/>
      <c r="AI23" s="598"/>
      <c r="AJ23" s="598"/>
      <c r="AK23" s="598"/>
      <c r="AL23" s="598"/>
      <c r="AM23" s="598"/>
      <c r="AN23" s="598"/>
      <c r="AO23" s="598"/>
      <c r="AP23" s="598"/>
      <c r="AQ23" s="598"/>
      <c r="AR23" s="598"/>
      <c r="AS23" s="598"/>
      <c r="AT23" s="598"/>
      <c r="AU23" s="598"/>
      <c r="AV23" s="598"/>
      <c r="AW23" s="598"/>
      <c r="AX23" s="598"/>
      <c r="AY23" s="598"/>
      <c r="AZ23" s="598"/>
      <c r="BA23" s="598"/>
      <c r="BB23" s="598"/>
      <c r="BC23" s="598"/>
      <c r="BD23" s="598"/>
      <c r="BE23" s="598"/>
      <c r="BF23" s="599"/>
      <c r="BG23" s="600">
        <v>0</v>
      </c>
      <c r="BH23" s="600"/>
      <c r="BI23" s="600"/>
      <c r="BJ23" s="600"/>
      <c r="BK23" s="600"/>
      <c r="BL23" s="600"/>
      <c r="BM23" s="600"/>
      <c r="BN23" s="600"/>
      <c r="BO23" s="600"/>
      <c r="BP23" s="600"/>
      <c r="BQ23" s="600"/>
      <c r="BR23" s="600"/>
      <c r="BS23" s="600"/>
      <c r="BT23" s="600"/>
      <c r="BU23" s="600"/>
      <c r="BV23" s="600"/>
      <c r="BW23" s="600"/>
      <c r="BX23" s="600"/>
      <c r="BY23" s="600"/>
      <c r="BZ23" s="600"/>
      <c r="CA23" s="600"/>
      <c r="CB23" s="600"/>
      <c r="CC23" s="600"/>
      <c r="CD23" s="600"/>
      <c r="CE23" s="600"/>
      <c r="CF23" s="600"/>
      <c r="CG23" s="600"/>
      <c r="CH23" s="600"/>
      <c r="CI23" s="600"/>
      <c r="CJ23" s="600"/>
      <c r="CK23" s="600"/>
      <c r="CL23" s="600"/>
      <c r="CM23" s="600"/>
      <c r="CN23" s="600"/>
      <c r="CO23" s="600"/>
    </row>
    <row r="24" spans="1:93" s="130" customFormat="1" ht="15" customHeight="1" x14ac:dyDescent="0.25">
      <c r="A24" s="157"/>
      <c r="B24" s="598" t="s">
        <v>125</v>
      </c>
      <c r="C24" s="598"/>
      <c r="D24" s="598"/>
      <c r="E24" s="598"/>
      <c r="F24" s="598"/>
      <c r="G24" s="598"/>
      <c r="H24" s="598"/>
      <c r="I24" s="598"/>
      <c r="J24" s="598"/>
      <c r="K24" s="598"/>
      <c r="L24" s="598"/>
      <c r="M24" s="598"/>
      <c r="N24" s="598"/>
      <c r="O24" s="598"/>
      <c r="P24" s="598"/>
      <c r="Q24" s="598"/>
      <c r="R24" s="598"/>
      <c r="S24" s="598"/>
      <c r="T24" s="598"/>
      <c r="U24" s="598"/>
      <c r="V24" s="598"/>
      <c r="W24" s="598"/>
      <c r="X24" s="598"/>
      <c r="Y24" s="598"/>
      <c r="Z24" s="598"/>
      <c r="AA24" s="598"/>
      <c r="AB24" s="598"/>
      <c r="AC24" s="598"/>
      <c r="AD24" s="598"/>
      <c r="AE24" s="598"/>
      <c r="AF24" s="598"/>
      <c r="AG24" s="598"/>
      <c r="AH24" s="598"/>
      <c r="AI24" s="598"/>
      <c r="AJ24" s="598"/>
      <c r="AK24" s="598"/>
      <c r="AL24" s="598"/>
      <c r="AM24" s="598"/>
      <c r="AN24" s="598"/>
      <c r="AO24" s="598"/>
      <c r="AP24" s="598"/>
      <c r="AQ24" s="598"/>
      <c r="AR24" s="598"/>
      <c r="AS24" s="598"/>
      <c r="AT24" s="598"/>
      <c r="AU24" s="598"/>
      <c r="AV24" s="598"/>
      <c r="AW24" s="598"/>
      <c r="AX24" s="598"/>
      <c r="AY24" s="598"/>
      <c r="AZ24" s="598"/>
      <c r="BA24" s="598"/>
      <c r="BB24" s="598"/>
      <c r="BC24" s="598"/>
      <c r="BD24" s="598"/>
      <c r="BE24" s="598"/>
      <c r="BF24" s="599"/>
      <c r="BG24" s="602"/>
      <c r="BH24" s="602"/>
      <c r="BI24" s="602"/>
      <c r="BJ24" s="602"/>
      <c r="BK24" s="602"/>
      <c r="BL24" s="602"/>
      <c r="BM24" s="602"/>
      <c r="BN24" s="602"/>
      <c r="BO24" s="602"/>
      <c r="BP24" s="602"/>
      <c r="BQ24" s="602"/>
      <c r="BR24" s="602"/>
      <c r="BS24" s="602"/>
      <c r="BT24" s="602"/>
      <c r="BU24" s="602"/>
      <c r="BV24" s="602"/>
      <c r="BW24" s="602"/>
      <c r="BX24" s="602"/>
      <c r="BY24" s="602"/>
      <c r="BZ24" s="602"/>
      <c r="CA24" s="602"/>
      <c r="CB24" s="602"/>
      <c r="CC24" s="602"/>
      <c r="CD24" s="602"/>
      <c r="CE24" s="602"/>
      <c r="CF24" s="602"/>
      <c r="CG24" s="602"/>
      <c r="CH24" s="602"/>
      <c r="CI24" s="602"/>
      <c r="CJ24" s="602"/>
      <c r="CK24" s="602"/>
      <c r="CL24" s="602"/>
      <c r="CM24" s="602"/>
      <c r="CN24" s="602"/>
      <c r="CO24" s="602"/>
    </row>
    <row r="25" spans="1:93" s="130" customFormat="1" ht="15" customHeight="1" x14ac:dyDescent="0.25">
      <c r="A25" s="157"/>
      <c r="B25" s="598" t="s">
        <v>96</v>
      </c>
      <c r="C25" s="598"/>
      <c r="D25" s="598"/>
      <c r="E25" s="598"/>
      <c r="F25" s="598"/>
      <c r="G25" s="598"/>
      <c r="H25" s="598"/>
      <c r="I25" s="598"/>
      <c r="J25" s="598"/>
      <c r="K25" s="598"/>
      <c r="L25" s="598"/>
      <c r="M25" s="598"/>
      <c r="N25" s="598"/>
      <c r="O25" s="598"/>
      <c r="P25" s="598"/>
      <c r="Q25" s="598"/>
      <c r="R25" s="598"/>
      <c r="S25" s="598"/>
      <c r="T25" s="598"/>
      <c r="U25" s="598"/>
      <c r="V25" s="598"/>
      <c r="W25" s="598"/>
      <c r="X25" s="598"/>
      <c r="Y25" s="598"/>
      <c r="Z25" s="598"/>
      <c r="AA25" s="598"/>
      <c r="AB25" s="598"/>
      <c r="AC25" s="598"/>
      <c r="AD25" s="598"/>
      <c r="AE25" s="598"/>
      <c r="AF25" s="598"/>
      <c r="AG25" s="598"/>
      <c r="AH25" s="598"/>
      <c r="AI25" s="598"/>
      <c r="AJ25" s="598"/>
      <c r="AK25" s="598"/>
      <c r="AL25" s="598"/>
      <c r="AM25" s="598"/>
      <c r="AN25" s="598"/>
      <c r="AO25" s="598"/>
      <c r="AP25" s="598"/>
      <c r="AQ25" s="598"/>
      <c r="AR25" s="598"/>
      <c r="AS25" s="598"/>
      <c r="AT25" s="598"/>
      <c r="AU25" s="598"/>
      <c r="AV25" s="598"/>
      <c r="AW25" s="598"/>
      <c r="AX25" s="598"/>
      <c r="AY25" s="598"/>
      <c r="AZ25" s="598"/>
      <c r="BA25" s="598"/>
      <c r="BB25" s="598"/>
      <c r="BC25" s="598"/>
      <c r="BD25" s="598"/>
      <c r="BE25" s="598"/>
      <c r="BF25" s="599"/>
      <c r="BG25" s="602">
        <f>BG24+BG15</f>
        <v>0</v>
      </c>
      <c r="BH25" s="602"/>
      <c r="BI25" s="602"/>
      <c r="BJ25" s="602"/>
      <c r="BK25" s="602"/>
      <c r="BL25" s="602"/>
      <c r="BM25" s="602"/>
      <c r="BN25" s="602"/>
      <c r="BO25" s="602"/>
      <c r="BP25" s="602"/>
      <c r="BQ25" s="602"/>
      <c r="BR25" s="602"/>
      <c r="BS25" s="602"/>
      <c r="BT25" s="602"/>
      <c r="BU25" s="602"/>
      <c r="BV25" s="602"/>
      <c r="BW25" s="602"/>
      <c r="BX25" s="602"/>
      <c r="BY25" s="602"/>
      <c r="BZ25" s="602"/>
      <c r="CA25" s="602"/>
      <c r="CB25" s="602"/>
      <c r="CC25" s="602"/>
      <c r="CD25" s="602"/>
      <c r="CE25" s="602"/>
      <c r="CF25" s="602"/>
      <c r="CG25" s="602"/>
      <c r="CH25" s="602"/>
      <c r="CI25" s="602"/>
      <c r="CJ25" s="602"/>
      <c r="CK25" s="602"/>
      <c r="CL25" s="602"/>
      <c r="CM25" s="602"/>
      <c r="CN25" s="602"/>
      <c r="CO25" s="602"/>
    </row>
    <row r="27" spans="1:93" ht="15" x14ac:dyDescent="0.25">
      <c r="A27" s="1"/>
      <c r="B27" s="1"/>
      <c r="C27" s="5"/>
      <c r="D27" s="5"/>
      <c r="E27" s="5"/>
      <c r="F27" s="5"/>
      <c r="G27" s="5"/>
      <c r="H27" s="5"/>
      <c r="I27" s="5"/>
      <c r="J27" s="5"/>
    </row>
    <row r="28" spans="1:93" x14ac:dyDescent="0.2">
      <c r="A28" s="3"/>
      <c r="B28" s="3"/>
    </row>
  </sheetData>
  <mergeCells count="33">
    <mergeCell ref="A8:CO8"/>
    <mergeCell ref="A5:AW5"/>
    <mergeCell ref="AX6:CO6"/>
    <mergeCell ref="M7:Y7"/>
    <mergeCell ref="Z7:AC7"/>
    <mergeCell ref="AD7:CF7"/>
    <mergeCell ref="AM9:BZ9"/>
    <mergeCell ref="AM10:BZ10"/>
    <mergeCell ref="A14:BF14"/>
    <mergeCell ref="BG14:CO14"/>
    <mergeCell ref="B15:BF15"/>
    <mergeCell ref="BG15:CO15"/>
    <mergeCell ref="BG13:CO13"/>
    <mergeCell ref="B16:BF16"/>
    <mergeCell ref="BG16:CO16"/>
    <mergeCell ref="B17:BF17"/>
    <mergeCell ref="BG17:CO17"/>
    <mergeCell ref="B18:BF18"/>
    <mergeCell ref="BG18:CO18"/>
    <mergeCell ref="B19:BF19"/>
    <mergeCell ref="BG19:CO19"/>
    <mergeCell ref="B20:BF20"/>
    <mergeCell ref="BG20:CO20"/>
    <mergeCell ref="B21:BF21"/>
    <mergeCell ref="BG21:CO21"/>
    <mergeCell ref="B25:BF25"/>
    <mergeCell ref="BG25:CO25"/>
    <mergeCell ref="B22:BF22"/>
    <mergeCell ref="BG22:CO22"/>
    <mergeCell ref="B23:BF23"/>
    <mergeCell ref="BG23:CO23"/>
    <mergeCell ref="B24:BF24"/>
    <mergeCell ref="BG24:CO24"/>
  </mergeCells>
  <pageMargins left="0.78740157480314965" right="0.51181102362204722" top="0.59055118110236227" bottom="0.39370078740157483" header="0.19685039370078741" footer="0.19685039370078741"/>
  <pageSetup paperSize="9" scale="9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2"/>
  <sheetViews>
    <sheetView zoomScaleNormal="100" zoomScaleSheetLayoutView="100" workbookViewId="0">
      <selection activeCell="AW25" sqref="AW25"/>
    </sheetView>
  </sheetViews>
  <sheetFormatPr defaultColWidth="0.85546875" defaultRowHeight="15" x14ac:dyDescent="0.25"/>
  <cols>
    <col min="1" max="16384" width="0.85546875" style="1"/>
  </cols>
  <sheetData>
    <row r="1" spans="1:105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DA1" s="49" t="s">
        <v>369</v>
      </c>
    </row>
    <row r="2" spans="1:105" s="3" customFormat="1" ht="12.75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DA2" s="48" t="s">
        <v>110</v>
      </c>
    </row>
    <row r="3" spans="1:105" s="3" customFormat="1" ht="12.75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DA3" s="12" t="s">
        <v>69</v>
      </c>
    </row>
    <row r="4" spans="1:105" s="3" customFormat="1" ht="12.75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DA4" s="12"/>
    </row>
    <row r="5" spans="1:105" s="4" customFormat="1" ht="15.75" x14ac:dyDescent="0.25">
      <c r="A5" s="580" t="s">
        <v>359</v>
      </c>
      <c r="B5" s="580"/>
      <c r="C5" s="580"/>
      <c r="D5" s="580"/>
      <c r="E5" s="580"/>
      <c r="F5" s="580"/>
      <c r="G5" s="580"/>
      <c r="H5" s="580"/>
      <c r="I5" s="580"/>
      <c r="J5" s="580"/>
      <c r="K5" s="580"/>
      <c r="L5" s="580"/>
      <c r="M5" s="580"/>
      <c r="N5" s="580"/>
      <c r="O5" s="580"/>
      <c r="P5" s="580"/>
      <c r="Q5" s="580"/>
      <c r="R5" s="580"/>
      <c r="S5" s="580"/>
      <c r="T5" s="580"/>
      <c r="U5" s="580"/>
      <c r="V5" s="580"/>
      <c r="W5" s="580"/>
      <c r="X5" s="580"/>
      <c r="Y5" s="580"/>
      <c r="Z5" s="580"/>
      <c r="AA5" s="580"/>
      <c r="AB5" s="580"/>
      <c r="AC5" s="580"/>
      <c r="AD5" s="580"/>
      <c r="AE5" s="580"/>
      <c r="AF5" s="580"/>
      <c r="AG5" s="580"/>
      <c r="AH5" s="580"/>
      <c r="AI5" s="580"/>
      <c r="AJ5" s="580"/>
      <c r="AK5" s="580"/>
      <c r="AL5" s="580"/>
      <c r="AM5" s="580"/>
      <c r="AN5" s="580"/>
      <c r="AO5" s="580"/>
      <c r="AP5" s="580"/>
      <c r="AQ5" s="580"/>
      <c r="AR5" s="580"/>
      <c r="AS5" s="580"/>
      <c r="AT5" s="580"/>
      <c r="AU5" s="580"/>
      <c r="AV5" s="580"/>
      <c r="AW5" s="580"/>
      <c r="AX5" s="580"/>
      <c r="AY5" s="580"/>
      <c r="AZ5" s="580"/>
      <c r="BA5" s="580"/>
      <c r="BB5" s="580"/>
      <c r="BC5" s="580"/>
      <c r="BD5" s="580"/>
      <c r="BE5" s="580"/>
      <c r="BF5" s="580"/>
      <c r="BG5" s="580"/>
      <c r="BH5" s="580"/>
      <c r="BI5" s="580"/>
      <c r="BJ5" s="580"/>
      <c r="BK5" s="580"/>
      <c r="BL5" s="580"/>
      <c r="BM5" s="580"/>
      <c r="BN5" s="580"/>
      <c r="BO5" s="580"/>
      <c r="BP5" s="580"/>
      <c r="BQ5" s="580"/>
      <c r="BR5" s="580"/>
      <c r="BS5" s="580"/>
      <c r="BT5" s="580"/>
      <c r="BU5" s="580"/>
      <c r="BV5" s="580"/>
      <c r="BW5" s="580"/>
      <c r="BX5" s="580"/>
      <c r="BY5" s="580"/>
      <c r="BZ5" s="580"/>
      <c r="CA5" s="580"/>
      <c r="CB5" s="580"/>
      <c r="CC5" s="580"/>
      <c r="CD5" s="580"/>
      <c r="CE5" s="580"/>
      <c r="CF5" s="580"/>
      <c r="CG5" s="580"/>
      <c r="CH5" s="580"/>
      <c r="CI5" s="580"/>
      <c r="CJ5" s="580"/>
      <c r="CK5" s="580"/>
      <c r="CL5" s="580"/>
      <c r="CM5" s="580"/>
      <c r="CN5" s="580"/>
      <c r="CO5" s="580"/>
      <c r="CP5" s="580"/>
      <c r="CQ5" s="580"/>
      <c r="CR5" s="580"/>
      <c r="CS5" s="580"/>
      <c r="CT5" s="580"/>
      <c r="CU5" s="580"/>
      <c r="CV5" s="580"/>
      <c r="CW5" s="580"/>
      <c r="CX5" s="580"/>
      <c r="CY5" s="580"/>
      <c r="CZ5" s="580"/>
      <c r="DA5" s="580"/>
    </row>
    <row r="6" spans="1:105" s="4" customFormat="1" ht="15.75" x14ac:dyDescent="0.25">
      <c r="A6" s="584" t="s">
        <v>360</v>
      </c>
      <c r="B6" s="584"/>
      <c r="C6" s="584"/>
      <c r="D6" s="584"/>
      <c r="E6" s="584"/>
      <c r="F6" s="584"/>
      <c r="G6" s="584"/>
      <c r="H6" s="584"/>
      <c r="I6" s="584"/>
      <c r="J6" s="584"/>
      <c r="K6" s="584"/>
      <c r="L6" s="584"/>
      <c r="M6" s="584"/>
      <c r="N6" s="584"/>
      <c r="O6" s="584"/>
      <c r="P6" s="584"/>
      <c r="Q6" s="584"/>
      <c r="R6" s="584"/>
      <c r="S6" s="584"/>
      <c r="T6" s="584"/>
      <c r="U6" s="584"/>
      <c r="V6" s="584"/>
      <c r="W6" s="584"/>
      <c r="X6" s="584"/>
      <c r="Y6" s="584"/>
      <c r="Z6" s="584"/>
      <c r="AA6" s="584"/>
      <c r="AB6" s="584"/>
      <c r="AC6" s="584"/>
      <c r="AD6" s="584"/>
      <c r="AE6" s="584"/>
      <c r="AF6" s="584"/>
      <c r="AG6" s="584"/>
      <c r="AH6" s="584"/>
      <c r="AI6" s="584"/>
      <c r="AJ6" s="584"/>
      <c r="AK6" s="584"/>
      <c r="AL6" s="584"/>
      <c r="AM6" s="584"/>
      <c r="AN6" s="584"/>
      <c r="AO6" s="584"/>
      <c r="AP6" s="584"/>
      <c r="AQ6" s="584"/>
      <c r="AR6" s="584"/>
      <c r="AS6" s="584"/>
      <c r="AT6" s="584"/>
      <c r="AU6" s="584"/>
      <c r="AV6" s="584"/>
      <c r="AW6" s="627" t="s">
        <v>120</v>
      </c>
      <c r="AX6" s="627"/>
      <c r="AY6" s="627"/>
      <c r="AZ6" s="627"/>
      <c r="BA6" s="627"/>
      <c r="BB6" s="627"/>
      <c r="BC6" s="627"/>
      <c r="BD6" s="627"/>
      <c r="BE6" s="627"/>
      <c r="BF6" s="627"/>
      <c r="BG6" s="627"/>
      <c r="BH6" s="627"/>
      <c r="BI6" s="627"/>
      <c r="BJ6" s="627"/>
      <c r="BK6" s="627"/>
      <c r="BL6" s="627"/>
      <c r="BM6" s="627"/>
      <c r="BN6" s="627"/>
      <c r="BO6" s="627"/>
      <c r="BP6" s="627"/>
      <c r="BQ6" s="627"/>
      <c r="BR6" s="627"/>
      <c r="BS6" s="627"/>
      <c r="BT6" s="627"/>
      <c r="BU6" s="627"/>
      <c r="BV6" s="627"/>
      <c r="BW6" s="627"/>
      <c r="BX6" s="627"/>
      <c r="BY6" s="627"/>
      <c r="BZ6" s="627"/>
      <c r="CA6" s="627"/>
      <c r="CB6" s="627"/>
      <c r="CC6" s="627"/>
      <c r="CD6" s="627"/>
      <c r="CE6" s="627"/>
      <c r="CF6" s="627"/>
      <c r="CG6" s="627"/>
      <c r="CH6" s="627"/>
      <c r="CI6" s="627"/>
      <c r="CJ6" s="627"/>
      <c r="CK6" s="627"/>
      <c r="CL6" s="627"/>
      <c r="CM6" s="627"/>
      <c r="CN6" s="627"/>
      <c r="CO6" s="627"/>
      <c r="CP6" s="627"/>
      <c r="CQ6" s="627"/>
      <c r="CR6" s="627"/>
      <c r="CS6" s="627"/>
      <c r="CT6" s="627"/>
      <c r="CU6" s="627"/>
      <c r="CV6" s="627"/>
      <c r="CW6" s="627"/>
      <c r="CX6" s="627"/>
      <c r="CY6" s="627"/>
      <c r="CZ6" s="627"/>
      <c r="DA6" s="627"/>
    </row>
    <row r="7" spans="1:105" s="146" customFormat="1" ht="11.25" customHeight="1" x14ac:dyDescent="0.2">
      <c r="A7" s="145"/>
      <c r="B7" s="145"/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585" t="s">
        <v>13</v>
      </c>
      <c r="AX7" s="585"/>
      <c r="AY7" s="585"/>
      <c r="AZ7" s="585"/>
      <c r="BA7" s="585"/>
      <c r="BB7" s="585"/>
      <c r="BC7" s="585"/>
      <c r="BD7" s="585"/>
      <c r="BE7" s="585"/>
      <c r="BF7" s="585"/>
      <c r="BG7" s="585"/>
      <c r="BH7" s="585"/>
      <c r="BI7" s="585"/>
      <c r="BJ7" s="585"/>
      <c r="BK7" s="585"/>
      <c r="BL7" s="585"/>
      <c r="BM7" s="585"/>
      <c r="BN7" s="585"/>
      <c r="BO7" s="585"/>
      <c r="BP7" s="585"/>
      <c r="BQ7" s="585"/>
      <c r="BR7" s="585"/>
      <c r="BS7" s="585"/>
      <c r="BT7" s="585"/>
      <c r="BU7" s="585"/>
      <c r="BV7" s="585"/>
      <c r="BW7" s="585"/>
      <c r="BX7" s="585"/>
      <c r="BY7" s="585"/>
      <c r="BZ7" s="585"/>
      <c r="CA7" s="585"/>
      <c r="CB7" s="585"/>
      <c r="CC7" s="585"/>
      <c r="CD7" s="585"/>
      <c r="CE7" s="585"/>
      <c r="CF7" s="585"/>
      <c r="CG7" s="585"/>
      <c r="CH7" s="585"/>
      <c r="CI7" s="585"/>
      <c r="CJ7" s="585"/>
      <c r="CK7" s="585"/>
      <c r="CL7" s="585"/>
      <c r="CM7" s="585"/>
      <c r="CN7" s="585"/>
      <c r="CO7" s="585"/>
      <c r="CP7" s="585"/>
      <c r="CQ7" s="585"/>
      <c r="CR7" s="585"/>
      <c r="CS7" s="585"/>
      <c r="CT7" s="585"/>
      <c r="CU7" s="585"/>
      <c r="CV7" s="585"/>
      <c r="CW7" s="585"/>
      <c r="CX7" s="585"/>
      <c r="CY7" s="585"/>
      <c r="CZ7" s="585"/>
      <c r="DA7" s="585"/>
    </row>
    <row r="8" spans="1:105" s="146" customFormat="1" ht="11.25" customHeight="1" x14ac:dyDescent="0.2">
      <c r="A8" s="145"/>
      <c r="B8" s="145"/>
      <c r="C8" s="145"/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  <c r="O8" s="145"/>
      <c r="P8" s="145"/>
      <c r="Q8" s="145"/>
      <c r="R8" s="145"/>
      <c r="S8" s="145"/>
      <c r="T8" s="145"/>
      <c r="U8" s="145"/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5"/>
      <c r="AP8" s="145"/>
      <c r="AQ8" s="145"/>
      <c r="AR8" s="145"/>
      <c r="AS8" s="145"/>
      <c r="AT8" s="145"/>
      <c r="AU8" s="145"/>
      <c r="AV8" s="145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79"/>
      <c r="BY8" s="79"/>
      <c r="BZ8" s="79"/>
      <c r="CA8" s="79"/>
      <c r="CB8" s="79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</row>
    <row r="9" spans="1:105" s="128" customFormat="1" ht="15" customHeight="1" x14ac:dyDescent="0.25">
      <c r="Q9" s="624" t="s">
        <v>373</v>
      </c>
      <c r="R9" s="624"/>
      <c r="S9" s="624"/>
      <c r="T9" s="624"/>
      <c r="U9" s="624"/>
      <c r="V9" s="624"/>
      <c r="W9" s="624"/>
      <c r="X9" s="625" t="s">
        <v>506</v>
      </c>
      <c r="Y9" s="625"/>
      <c r="Z9" s="625"/>
      <c r="AA9" s="625"/>
      <c r="AB9" s="112" t="s">
        <v>319</v>
      </c>
      <c r="AC9" s="71"/>
      <c r="AD9" s="71"/>
      <c r="AE9" s="71"/>
      <c r="AF9" s="111"/>
      <c r="AG9" s="111"/>
      <c r="AH9" s="111"/>
      <c r="AI9" s="111"/>
      <c r="AJ9" s="111"/>
      <c r="AK9" s="111"/>
      <c r="AL9" s="111"/>
      <c r="AM9" s="111"/>
      <c r="AN9" s="111"/>
      <c r="AO9" s="111"/>
      <c r="AP9" s="111"/>
      <c r="AQ9" s="111"/>
      <c r="AR9" s="111"/>
      <c r="AS9" s="111"/>
      <c r="AT9" s="111"/>
      <c r="AU9" s="111"/>
      <c r="AV9" s="111"/>
      <c r="AW9" s="111"/>
      <c r="AX9" s="111"/>
      <c r="AY9" s="111"/>
      <c r="AZ9" s="111"/>
      <c r="BA9" s="111"/>
      <c r="BB9" s="111"/>
      <c r="BC9" s="111"/>
      <c r="BD9" s="111"/>
      <c r="BE9" s="111"/>
      <c r="BF9" s="111"/>
      <c r="BG9" s="111"/>
      <c r="BH9" s="111"/>
      <c r="BI9" s="111"/>
      <c r="BJ9" s="111"/>
      <c r="BK9" s="111"/>
      <c r="BL9" s="111"/>
      <c r="BM9" s="111"/>
      <c r="BN9" s="111"/>
      <c r="BO9" s="111"/>
      <c r="BP9" s="111"/>
      <c r="BQ9" s="111"/>
      <c r="BR9" s="111"/>
      <c r="BS9" s="111"/>
      <c r="BT9" s="111"/>
      <c r="BU9" s="111"/>
      <c r="BV9" s="111"/>
      <c r="BW9" s="111"/>
      <c r="BX9" s="111"/>
      <c r="BY9" s="111"/>
      <c r="BZ9" s="111"/>
      <c r="CA9" s="111"/>
      <c r="CB9" s="111"/>
      <c r="CC9" s="111"/>
      <c r="CD9" s="111"/>
      <c r="CE9" s="111"/>
      <c r="CF9" s="111"/>
      <c r="CG9" s="111"/>
      <c r="CH9" s="111"/>
      <c r="CI9" s="111"/>
      <c r="CJ9" s="111"/>
      <c r="CK9" s="111"/>
      <c r="CL9" s="111"/>
      <c r="CM9" s="111"/>
      <c r="CN9" s="111"/>
      <c r="CO9" s="111"/>
      <c r="CP9" s="111"/>
      <c r="CQ9" s="111"/>
      <c r="CR9" s="111"/>
      <c r="CS9" s="111"/>
      <c r="CT9" s="111"/>
      <c r="CU9" s="111"/>
      <c r="CV9" s="111"/>
      <c r="CW9" s="111"/>
      <c r="CX9" s="111"/>
      <c r="CY9" s="111"/>
      <c r="CZ9" s="111"/>
      <c r="DA9" s="111"/>
    </row>
    <row r="10" spans="1:105" s="128" customFormat="1" ht="15.75" x14ac:dyDescent="0.25">
      <c r="A10" s="626" t="s">
        <v>361</v>
      </c>
      <c r="B10" s="626"/>
      <c r="C10" s="626"/>
      <c r="D10" s="626"/>
      <c r="E10" s="626"/>
      <c r="F10" s="626"/>
      <c r="G10" s="626"/>
      <c r="H10" s="626"/>
      <c r="I10" s="626"/>
      <c r="J10" s="626"/>
      <c r="K10" s="626"/>
      <c r="L10" s="626"/>
      <c r="M10" s="626"/>
      <c r="N10" s="626"/>
      <c r="O10" s="626"/>
      <c r="P10" s="626"/>
      <c r="Q10" s="626"/>
      <c r="R10" s="626"/>
      <c r="S10" s="626"/>
      <c r="T10" s="626"/>
      <c r="U10" s="626"/>
      <c r="V10" s="626"/>
      <c r="W10" s="626"/>
      <c r="X10" s="626"/>
      <c r="Y10" s="626"/>
      <c r="Z10" s="626"/>
      <c r="AA10" s="626"/>
      <c r="AB10" s="626"/>
      <c r="AC10" s="626"/>
      <c r="AD10" s="626"/>
      <c r="AE10" s="626"/>
      <c r="AF10" s="626"/>
      <c r="AG10" s="626"/>
      <c r="AH10" s="626"/>
      <c r="AI10" s="626"/>
      <c r="AJ10" s="626"/>
      <c r="AK10" s="626"/>
      <c r="AL10" s="626"/>
      <c r="AM10" s="626"/>
      <c r="AN10" s="626"/>
      <c r="AO10" s="626"/>
      <c r="AP10" s="626"/>
      <c r="AQ10" s="626"/>
      <c r="AR10" s="626"/>
      <c r="AS10" s="626"/>
      <c r="AT10" s="626"/>
      <c r="AU10" s="626"/>
      <c r="AV10" s="626"/>
      <c r="AW10" s="626"/>
      <c r="AX10" s="626"/>
      <c r="AY10" s="626"/>
      <c r="AZ10" s="626"/>
      <c r="BA10" s="626"/>
      <c r="BB10" s="626"/>
      <c r="BC10" s="626"/>
      <c r="BD10" s="626"/>
      <c r="BE10" s="626"/>
      <c r="BF10" s="626"/>
      <c r="BG10" s="626"/>
      <c r="BH10" s="626"/>
      <c r="BI10" s="626"/>
      <c r="BJ10" s="626"/>
      <c r="BK10" s="626"/>
      <c r="BL10" s="626"/>
      <c r="BM10" s="626"/>
      <c r="BN10" s="626"/>
      <c r="BO10" s="626"/>
      <c r="BP10" s="626"/>
      <c r="BQ10" s="626"/>
      <c r="BR10" s="626"/>
      <c r="BS10" s="626"/>
      <c r="BT10" s="626"/>
      <c r="BU10" s="626"/>
      <c r="BV10" s="626"/>
      <c r="BW10" s="626"/>
      <c r="BX10" s="626"/>
      <c r="BY10" s="626"/>
      <c r="BZ10" s="626"/>
      <c r="CA10" s="626"/>
      <c r="CB10" s="626"/>
      <c r="CC10" s="626"/>
      <c r="CD10" s="626"/>
      <c r="CE10" s="626"/>
      <c r="CF10" s="626"/>
      <c r="CG10" s="626"/>
      <c r="CH10" s="626"/>
      <c r="CI10" s="626"/>
      <c r="CJ10" s="626"/>
      <c r="CK10" s="626"/>
      <c r="CL10" s="626"/>
      <c r="CM10" s="626"/>
      <c r="CN10" s="626"/>
      <c r="CO10" s="626"/>
      <c r="CP10" s="626"/>
      <c r="CQ10" s="626"/>
      <c r="CR10" s="626"/>
      <c r="CS10" s="626"/>
      <c r="CT10" s="626"/>
      <c r="CU10" s="626"/>
      <c r="CV10" s="626"/>
      <c r="CW10" s="626"/>
      <c r="CX10" s="626"/>
      <c r="CY10" s="626"/>
      <c r="CZ10" s="626"/>
      <c r="DA10" s="626"/>
    </row>
    <row r="11" spans="1:105" s="147" customFormat="1" ht="15.75" x14ac:dyDescent="0.25">
      <c r="Y11" s="627" t="s">
        <v>368</v>
      </c>
      <c r="Z11" s="627"/>
      <c r="AA11" s="627"/>
      <c r="AB11" s="627"/>
      <c r="AC11" s="627"/>
      <c r="AD11" s="627"/>
      <c r="AE11" s="627"/>
      <c r="AF11" s="627"/>
      <c r="AG11" s="627"/>
      <c r="AH11" s="627"/>
      <c r="AI11" s="627"/>
      <c r="AJ11" s="627"/>
      <c r="AK11" s="627"/>
      <c r="AL11" s="627"/>
      <c r="AM11" s="627"/>
      <c r="AN11" s="627"/>
      <c r="AO11" s="627"/>
      <c r="AP11" s="627"/>
      <c r="AQ11" s="627"/>
      <c r="AR11" s="627"/>
      <c r="AS11" s="627"/>
      <c r="AT11" s="627"/>
      <c r="AU11" s="627"/>
      <c r="AV11" s="627"/>
      <c r="AW11" s="627"/>
      <c r="AX11" s="627"/>
      <c r="AY11" s="627"/>
      <c r="AZ11" s="627"/>
      <c r="BA11" s="627"/>
      <c r="BB11" s="627"/>
      <c r="BC11" s="627"/>
      <c r="BD11" s="627"/>
      <c r="BE11" s="627"/>
      <c r="BF11" s="627"/>
      <c r="BG11" s="627"/>
      <c r="BH11" s="627"/>
      <c r="BI11" s="627"/>
      <c r="BJ11" s="627"/>
      <c r="BK11" s="627"/>
      <c r="BL11" s="627"/>
      <c r="BM11" s="627"/>
      <c r="BN11" s="627"/>
      <c r="BO11" s="627"/>
      <c r="BP11" s="627"/>
      <c r="BQ11" s="627"/>
      <c r="BR11" s="627"/>
      <c r="BS11" s="627"/>
      <c r="BT11" s="627"/>
      <c r="BU11" s="627"/>
      <c r="BV11" s="627"/>
      <c r="BW11" s="627"/>
      <c r="BX11" s="627"/>
      <c r="BY11" s="627"/>
      <c r="BZ11" s="627"/>
      <c r="CA11" s="627"/>
      <c r="CB11" s="627"/>
      <c r="CC11" s="627"/>
    </row>
    <row r="12" spans="1:105" s="148" customFormat="1" ht="11.25" x14ac:dyDescent="0.2">
      <c r="Y12" s="585" t="s">
        <v>145</v>
      </c>
      <c r="Z12" s="585"/>
      <c r="AA12" s="585"/>
      <c r="AB12" s="585"/>
      <c r="AC12" s="585"/>
      <c r="AD12" s="585"/>
      <c r="AE12" s="585"/>
      <c r="AF12" s="585"/>
      <c r="AG12" s="585"/>
      <c r="AH12" s="585"/>
      <c r="AI12" s="585"/>
      <c r="AJ12" s="585"/>
      <c r="AK12" s="585"/>
      <c r="AL12" s="585"/>
      <c r="AM12" s="585"/>
      <c r="AN12" s="585"/>
      <c r="AO12" s="585"/>
      <c r="AP12" s="585"/>
      <c r="AQ12" s="585"/>
      <c r="AR12" s="585"/>
      <c r="AS12" s="585"/>
      <c r="AT12" s="585"/>
      <c r="AU12" s="585"/>
      <c r="AV12" s="585"/>
      <c r="AW12" s="585"/>
      <c r="AX12" s="585"/>
      <c r="AY12" s="585"/>
      <c r="AZ12" s="585"/>
      <c r="BA12" s="585"/>
      <c r="BB12" s="585"/>
      <c r="BC12" s="585"/>
      <c r="BD12" s="585"/>
      <c r="BE12" s="585"/>
      <c r="BF12" s="585"/>
      <c r="BG12" s="585"/>
      <c r="BH12" s="585"/>
      <c r="BI12" s="585"/>
      <c r="BJ12" s="585"/>
      <c r="BK12" s="585"/>
      <c r="BL12" s="585"/>
      <c r="BM12" s="585"/>
      <c r="BN12" s="585"/>
      <c r="BO12" s="585"/>
      <c r="BP12" s="585"/>
      <c r="BQ12" s="585"/>
      <c r="BR12" s="585"/>
      <c r="BS12" s="585"/>
      <c r="BT12" s="585"/>
      <c r="BU12" s="585"/>
      <c r="BV12" s="585"/>
      <c r="BW12" s="585"/>
      <c r="BX12" s="585"/>
      <c r="BY12" s="585"/>
      <c r="BZ12" s="585"/>
      <c r="CA12" s="585"/>
      <c r="CB12" s="585"/>
      <c r="CC12" s="585"/>
    </row>
    <row r="13" spans="1:105" x14ac:dyDescent="0.25">
      <c r="A13" s="1" t="s">
        <v>146</v>
      </c>
      <c r="C13" s="628" t="s">
        <v>172</v>
      </c>
      <c r="D13" s="628"/>
      <c r="E13" s="628"/>
      <c r="F13" s="628"/>
      <c r="G13" s="628"/>
      <c r="H13" s="628"/>
      <c r="I13" s="628"/>
      <c r="J13" s="628"/>
      <c r="K13" s="628"/>
      <c r="L13" s="628"/>
      <c r="M13" s="628"/>
      <c r="N13" s="628"/>
      <c r="O13" s="628"/>
      <c r="P13" s="628"/>
      <c r="Q13" s="628"/>
      <c r="R13" s="628"/>
      <c r="S13" s="628"/>
      <c r="T13" s="628"/>
      <c r="U13" s="628"/>
      <c r="V13" s="628"/>
      <c r="W13" s="628"/>
      <c r="X13" s="628"/>
      <c r="Y13" s="628"/>
      <c r="Z13" s="628"/>
      <c r="AA13" s="628"/>
      <c r="AB13" s="628"/>
      <c r="AC13" s="628"/>
      <c r="AD13" s="628"/>
      <c r="AE13" s="628"/>
      <c r="AF13" s="628"/>
      <c r="AG13" s="628"/>
      <c r="AH13" s="628"/>
      <c r="AI13" s="628"/>
      <c r="AJ13" s="628"/>
      <c r="AK13" s="628"/>
      <c r="AL13" s="628"/>
      <c r="AM13" s="628"/>
      <c r="AN13" s="628"/>
      <c r="AO13" s="628"/>
      <c r="AP13" s="628"/>
      <c r="AQ13" s="628"/>
      <c r="AR13" s="628"/>
      <c r="AS13" s="628"/>
      <c r="AT13" s="628"/>
      <c r="AU13" s="628"/>
      <c r="AV13" s="628"/>
      <c r="AW13" s="628"/>
      <c r="AX13" s="628"/>
      <c r="AY13" s="628"/>
      <c r="AZ13" s="628"/>
      <c r="BA13" s="628"/>
      <c r="BB13" s="628"/>
      <c r="BC13" s="628"/>
      <c r="BD13" s="628"/>
      <c r="BE13" s="628"/>
      <c r="BF13" s="628"/>
      <c r="BG13" s="628"/>
    </row>
    <row r="14" spans="1:105" s="116" customFormat="1" ht="11.25" x14ac:dyDescent="0.2">
      <c r="C14" s="585" t="s">
        <v>71</v>
      </c>
      <c r="D14" s="585"/>
      <c r="E14" s="585"/>
      <c r="F14" s="585"/>
      <c r="G14" s="585"/>
      <c r="H14" s="585"/>
      <c r="I14" s="585"/>
      <c r="J14" s="585"/>
      <c r="K14" s="585"/>
      <c r="L14" s="585"/>
      <c r="M14" s="585"/>
      <c r="N14" s="585"/>
      <c r="O14" s="585"/>
      <c r="P14" s="585"/>
      <c r="Q14" s="585"/>
      <c r="R14" s="585"/>
      <c r="S14" s="585"/>
      <c r="T14" s="585"/>
      <c r="U14" s="585"/>
      <c r="V14" s="585"/>
      <c r="W14" s="585"/>
      <c r="X14" s="585"/>
      <c r="Y14" s="585"/>
      <c r="Z14" s="585"/>
      <c r="AA14" s="585"/>
      <c r="AB14" s="585"/>
      <c r="AC14" s="585"/>
      <c r="AD14" s="585"/>
      <c r="AE14" s="585"/>
      <c r="AF14" s="585"/>
      <c r="AG14" s="585"/>
      <c r="AH14" s="585"/>
      <c r="AI14" s="585"/>
      <c r="AJ14" s="585"/>
      <c r="AK14" s="585"/>
      <c r="AL14" s="585"/>
      <c r="AM14" s="585"/>
      <c r="AN14" s="585"/>
      <c r="AO14" s="585"/>
      <c r="AP14" s="585"/>
      <c r="AQ14" s="585"/>
      <c r="AR14" s="585"/>
      <c r="AS14" s="585"/>
      <c r="AT14" s="585"/>
      <c r="AU14" s="585"/>
      <c r="AV14" s="585"/>
      <c r="AW14" s="585"/>
      <c r="AX14" s="585"/>
      <c r="AY14" s="585"/>
      <c r="AZ14" s="585"/>
      <c r="BA14" s="585"/>
      <c r="BB14" s="585"/>
      <c r="BC14" s="585"/>
      <c r="BD14" s="585"/>
      <c r="BE14" s="585"/>
      <c r="BF14" s="585"/>
      <c r="BG14" s="585"/>
    </row>
    <row r="16" spans="1:105" s="146" customFormat="1" ht="74.25" customHeight="1" x14ac:dyDescent="0.2">
      <c r="A16" s="623" t="s">
        <v>197</v>
      </c>
      <c r="B16" s="623"/>
      <c r="C16" s="623"/>
      <c r="D16" s="623"/>
      <c r="E16" s="623"/>
      <c r="F16" s="623"/>
      <c r="G16" s="623"/>
      <c r="H16" s="623"/>
      <c r="I16" s="623"/>
      <c r="J16" s="623"/>
      <c r="K16" s="623"/>
      <c r="L16" s="623"/>
      <c r="M16" s="623"/>
      <c r="N16" s="623"/>
      <c r="O16" s="623"/>
      <c r="P16" s="623"/>
      <c r="Q16" s="623"/>
      <c r="R16" s="623"/>
      <c r="S16" s="623"/>
      <c r="T16" s="623"/>
      <c r="U16" s="623"/>
      <c r="V16" s="623"/>
      <c r="W16" s="623"/>
      <c r="X16" s="623"/>
      <c r="Y16" s="623"/>
      <c r="Z16" s="623"/>
      <c r="AA16" s="623"/>
      <c r="AB16" s="623"/>
      <c r="AC16" s="623"/>
      <c r="AD16" s="623"/>
      <c r="AE16" s="623"/>
      <c r="AF16" s="623"/>
      <c r="AG16" s="623"/>
      <c r="AH16" s="623"/>
      <c r="AI16" s="623"/>
      <c r="AJ16" s="623" t="s">
        <v>460</v>
      </c>
      <c r="AK16" s="623"/>
      <c r="AL16" s="623"/>
      <c r="AM16" s="623"/>
      <c r="AN16" s="623"/>
      <c r="AO16" s="623"/>
      <c r="AP16" s="623"/>
      <c r="AQ16" s="623"/>
      <c r="AR16" s="623"/>
      <c r="AS16" s="623"/>
      <c r="AT16" s="623"/>
      <c r="AU16" s="623"/>
      <c r="AV16" s="623"/>
      <c r="AW16" s="623"/>
      <c r="AX16" s="623"/>
      <c r="AY16" s="623"/>
      <c r="AZ16" s="623"/>
      <c r="BA16" s="623" t="s">
        <v>461</v>
      </c>
      <c r="BB16" s="623"/>
      <c r="BC16" s="623"/>
      <c r="BD16" s="623"/>
      <c r="BE16" s="623"/>
      <c r="BF16" s="623"/>
      <c r="BG16" s="623"/>
      <c r="BH16" s="623"/>
      <c r="BI16" s="623"/>
      <c r="BJ16" s="623"/>
      <c r="BK16" s="623"/>
      <c r="BL16" s="623"/>
      <c r="BM16" s="623"/>
      <c r="BN16" s="623"/>
      <c r="BO16" s="623"/>
      <c r="BP16" s="623"/>
      <c r="BQ16" s="623"/>
      <c r="BR16" s="623" t="s">
        <v>362</v>
      </c>
      <c r="BS16" s="623"/>
      <c r="BT16" s="623"/>
      <c r="BU16" s="623"/>
      <c r="BV16" s="623"/>
      <c r="BW16" s="623"/>
      <c r="BX16" s="623"/>
      <c r="BY16" s="623"/>
      <c r="BZ16" s="623"/>
      <c r="CA16" s="623"/>
      <c r="CB16" s="623"/>
      <c r="CC16" s="623"/>
      <c r="CD16" s="623"/>
      <c r="CE16" s="623"/>
      <c r="CF16" s="623"/>
      <c r="CG16" s="623"/>
      <c r="CH16" s="623"/>
      <c r="CI16" s="623" t="s">
        <v>363</v>
      </c>
      <c r="CJ16" s="623"/>
      <c r="CK16" s="623"/>
      <c r="CL16" s="623"/>
      <c r="CM16" s="623"/>
      <c r="CN16" s="623"/>
      <c r="CO16" s="623"/>
      <c r="CP16" s="623"/>
      <c r="CQ16" s="623"/>
      <c r="CR16" s="623"/>
      <c r="CS16" s="623"/>
      <c r="CT16" s="623"/>
      <c r="CU16" s="623"/>
      <c r="CV16" s="623"/>
      <c r="CW16" s="623"/>
      <c r="CX16" s="623"/>
      <c r="CY16" s="623"/>
      <c r="CZ16" s="623"/>
      <c r="DA16" s="623"/>
    </row>
    <row r="17" spans="1:105" s="129" customFormat="1" ht="12" x14ac:dyDescent="0.2">
      <c r="A17" s="619">
        <v>1</v>
      </c>
      <c r="B17" s="620"/>
      <c r="C17" s="620"/>
      <c r="D17" s="620"/>
      <c r="E17" s="620"/>
      <c r="F17" s="620"/>
      <c r="G17" s="620"/>
      <c r="H17" s="620"/>
      <c r="I17" s="620"/>
      <c r="J17" s="620"/>
      <c r="K17" s="620"/>
      <c r="L17" s="620"/>
      <c r="M17" s="620"/>
      <c r="N17" s="620"/>
      <c r="O17" s="620"/>
      <c r="P17" s="620"/>
      <c r="Q17" s="620"/>
      <c r="R17" s="620"/>
      <c r="S17" s="620"/>
      <c r="T17" s="620"/>
      <c r="U17" s="620"/>
      <c r="V17" s="620"/>
      <c r="W17" s="620"/>
      <c r="X17" s="620"/>
      <c r="Y17" s="620"/>
      <c r="Z17" s="620"/>
      <c r="AA17" s="620"/>
      <c r="AB17" s="620"/>
      <c r="AC17" s="620"/>
      <c r="AD17" s="620"/>
      <c r="AE17" s="620"/>
      <c r="AF17" s="620"/>
      <c r="AG17" s="620"/>
      <c r="AH17" s="620"/>
      <c r="AI17" s="621"/>
      <c r="AJ17" s="622">
        <v>2</v>
      </c>
      <c r="AK17" s="622"/>
      <c r="AL17" s="622"/>
      <c r="AM17" s="622"/>
      <c r="AN17" s="622"/>
      <c r="AO17" s="622"/>
      <c r="AP17" s="622"/>
      <c r="AQ17" s="622"/>
      <c r="AR17" s="622"/>
      <c r="AS17" s="622"/>
      <c r="AT17" s="622"/>
      <c r="AU17" s="622"/>
      <c r="AV17" s="622"/>
      <c r="AW17" s="622"/>
      <c r="AX17" s="622"/>
      <c r="AY17" s="622"/>
      <c r="AZ17" s="622"/>
      <c r="BA17" s="622">
        <v>3</v>
      </c>
      <c r="BB17" s="622"/>
      <c r="BC17" s="622"/>
      <c r="BD17" s="622"/>
      <c r="BE17" s="622"/>
      <c r="BF17" s="622"/>
      <c r="BG17" s="622"/>
      <c r="BH17" s="622"/>
      <c r="BI17" s="622"/>
      <c r="BJ17" s="622"/>
      <c r="BK17" s="622"/>
      <c r="BL17" s="622"/>
      <c r="BM17" s="622"/>
      <c r="BN17" s="622"/>
      <c r="BO17" s="622"/>
      <c r="BP17" s="622"/>
      <c r="BQ17" s="622"/>
      <c r="BR17" s="622">
        <v>4</v>
      </c>
      <c r="BS17" s="622"/>
      <c r="BT17" s="622"/>
      <c r="BU17" s="622"/>
      <c r="BV17" s="622"/>
      <c r="BW17" s="622"/>
      <c r="BX17" s="622"/>
      <c r="BY17" s="622"/>
      <c r="BZ17" s="622"/>
      <c r="CA17" s="622"/>
      <c r="CB17" s="622"/>
      <c r="CC17" s="622"/>
      <c r="CD17" s="622"/>
      <c r="CE17" s="622"/>
      <c r="CF17" s="622"/>
      <c r="CG17" s="622"/>
      <c r="CH17" s="622"/>
      <c r="CI17" s="622">
        <v>5</v>
      </c>
      <c r="CJ17" s="622"/>
      <c r="CK17" s="622"/>
      <c r="CL17" s="622"/>
      <c r="CM17" s="622"/>
      <c r="CN17" s="622"/>
      <c r="CO17" s="622"/>
      <c r="CP17" s="622"/>
      <c r="CQ17" s="622"/>
      <c r="CR17" s="622"/>
      <c r="CS17" s="622"/>
      <c r="CT17" s="622"/>
      <c r="CU17" s="622"/>
      <c r="CV17" s="622"/>
      <c r="CW17" s="622"/>
      <c r="CX17" s="622"/>
      <c r="CY17" s="622"/>
      <c r="CZ17" s="622"/>
      <c r="DA17" s="622"/>
    </row>
    <row r="18" spans="1:105" s="129" customFormat="1" ht="36.75" customHeight="1" x14ac:dyDescent="0.2">
      <c r="A18" s="149"/>
      <c r="B18" s="606" t="s">
        <v>364</v>
      </c>
      <c r="C18" s="606"/>
      <c r="D18" s="606"/>
      <c r="E18" s="606"/>
      <c r="F18" s="606"/>
      <c r="G18" s="606"/>
      <c r="H18" s="606"/>
      <c r="I18" s="606"/>
      <c r="J18" s="606"/>
      <c r="K18" s="606"/>
      <c r="L18" s="606"/>
      <c r="M18" s="606"/>
      <c r="N18" s="606"/>
      <c r="O18" s="606"/>
      <c r="P18" s="606"/>
      <c r="Q18" s="606"/>
      <c r="R18" s="606"/>
      <c r="S18" s="606"/>
      <c r="T18" s="606"/>
      <c r="U18" s="606"/>
      <c r="V18" s="606"/>
      <c r="W18" s="606"/>
      <c r="X18" s="606"/>
      <c r="Y18" s="606"/>
      <c r="Z18" s="606"/>
      <c r="AA18" s="606"/>
      <c r="AB18" s="606"/>
      <c r="AC18" s="606"/>
      <c r="AD18" s="606"/>
      <c r="AE18" s="606"/>
      <c r="AF18" s="606"/>
      <c r="AG18" s="606"/>
      <c r="AH18" s="606"/>
      <c r="AI18" s="607"/>
      <c r="AJ18" s="613">
        <v>1</v>
      </c>
      <c r="AK18" s="613"/>
      <c r="AL18" s="613"/>
      <c r="AM18" s="613"/>
      <c r="AN18" s="613"/>
      <c r="AO18" s="613"/>
      <c r="AP18" s="613"/>
      <c r="AQ18" s="613"/>
      <c r="AR18" s="613"/>
      <c r="AS18" s="613"/>
      <c r="AT18" s="613"/>
      <c r="AU18" s="613"/>
      <c r="AV18" s="613"/>
      <c r="AW18" s="613"/>
      <c r="AX18" s="613"/>
      <c r="AY18" s="613"/>
      <c r="AZ18" s="613"/>
      <c r="BA18" s="613">
        <v>1</v>
      </c>
      <c r="BB18" s="613"/>
      <c r="BC18" s="613"/>
      <c r="BD18" s="613"/>
      <c r="BE18" s="613"/>
      <c r="BF18" s="613"/>
      <c r="BG18" s="613"/>
      <c r="BH18" s="613"/>
      <c r="BI18" s="613"/>
      <c r="BJ18" s="613"/>
      <c r="BK18" s="613"/>
      <c r="BL18" s="613"/>
      <c r="BM18" s="613"/>
      <c r="BN18" s="613"/>
      <c r="BO18" s="613"/>
      <c r="BP18" s="613"/>
      <c r="BQ18" s="613"/>
      <c r="BR18" s="614" t="s">
        <v>468</v>
      </c>
      <c r="BS18" s="615"/>
      <c r="BT18" s="615"/>
      <c r="BU18" s="615"/>
      <c r="BV18" s="615"/>
      <c r="BW18" s="615"/>
      <c r="BX18" s="615"/>
      <c r="BY18" s="615"/>
      <c r="BZ18" s="615"/>
      <c r="CA18" s="615"/>
      <c r="CB18" s="615"/>
      <c r="CC18" s="615"/>
      <c r="CD18" s="615"/>
      <c r="CE18" s="615"/>
      <c r="CF18" s="615"/>
      <c r="CG18" s="615"/>
      <c r="CH18" s="615"/>
      <c r="CI18" s="618"/>
      <c r="CJ18" s="618"/>
      <c r="CK18" s="618"/>
      <c r="CL18" s="618"/>
      <c r="CM18" s="618"/>
      <c r="CN18" s="618"/>
      <c r="CO18" s="618"/>
      <c r="CP18" s="618"/>
      <c r="CQ18" s="618"/>
      <c r="CR18" s="618"/>
      <c r="CS18" s="618"/>
      <c r="CT18" s="618"/>
      <c r="CU18" s="618"/>
      <c r="CV18" s="618"/>
      <c r="CW18" s="618"/>
      <c r="CX18" s="618"/>
      <c r="CY18" s="618"/>
      <c r="CZ18" s="618"/>
      <c r="DA18" s="618"/>
    </row>
    <row r="19" spans="1:105" s="129" customFormat="1" ht="36.75" customHeight="1" x14ac:dyDescent="0.2">
      <c r="A19" s="149"/>
      <c r="B19" s="606" t="s">
        <v>365</v>
      </c>
      <c r="C19" s="606"/>
      <c r="D19" s="606"/>
      <c r="E19" s="606"/>
      <c r="F19" s="606"/>
      <c r="G19" s="606"/>
      <c r="H19" s="606"/>
      <c r="I19" s="606"/>
      <c r="J19" s="606"/>
      <c r="K19" s="606"/>
      <c r="L19" s="606"/>
      <c r="M19" s="606"/>
      <c r="N19" s="606"/>
      <c r="O19" s="606"/>
      <c r="P19" s="606"/>
      <c r="Q19" s="606"/>
      <c r="R19" s="606"/>
      <c r="S19" s="606"/>
      <c r="T19" s="606"/>
      <c r="U19" s="606"/>
      <c r="V19" s="606"/>
      <c r="W19" s="606"/>
      <c r="X19" s="606"/>
      <c r="Y19" s="606"/>
      <c r="Z19" s="606"/>
      <c r="AA19" s="606"/>
      <c r="AB19" s="606"/>
      <c r="AC19" s="606"/>
      <c r="AD19" s="606"/>
      <c r="AE19" s="606"/>
      <c r="AF19" s="606"/>
      <c r="AG19" s="606"/>
      <c r="AH19" s="606"/>
      <c r="AI19" s="607"/>
      <c r="AJ19" s="613">
        <v>1</v>
      </c>
      <c r="AK19" s="613"/>
      <c r="AL19" s="613"/>
      <c r="AM19" s="613"/>
      <c r="AN19" s="613"/>
      <c r="AO19" s="613"/>
      <c r="AP19" s="613"/>
      <c r="AQ19" s="613"/>
      <c r="AR19" s="613"/>
      <c r="AS19" s="613"/>
      <c r="AT19" s="613"/>
      <c r="AU19" s="613"/>
      <c r="AV19" s="613"/>
      <c r="AW19" s="613"/>
      <c r="AX19" s="613"/>
      <c r="AY19" s="613"/>
      <c r="AZ19" s="613"/>
      <c r="BA19" s="613">
        <v>1</v>
      </c>
      <c r="BB19" s="613"/>
      <c r="BC19" s="613"/>
      <c r="BD19" s="613"/>
      <c r="BE19" s="613"/>
      <c r="BF19" s="613"/>
      <c r="BG19" s="613"/>
      <c r="BH19" s="613"/>
      <c r="BI19" s="613"/>
      <c r="BJ19" s="613"/>
      <c r="BK19" s="613"/>
      <c r="BL19" s="613"/>
      <c r="BM19" s="613"/>
      <c r="BN19" s="613"/>
      <c r="BO19" s="613"/>
      <c r="BP19" s="613"/>
      <c r="BQ19" s="613"/>
      <c r="BR19" s="614" t="s">
        <v>468</v>
      </c>
      <c r="BS19" s="615"/>
      <c r="BT19" s="615"/>
      <c r="BU19" s="615"/>
      <c r="BV19" s="615"/>
      <c r="BW19" s="615"/>
      <c r="BX19" s="615"/>
      <c r="BY19" s="615"/>
      <c r="BZ19" s="615"/>
      <c r="CA19" s="615"/>
      <c r="CB19" s="615"/>
      <c r="CC19" s="615"/>
      <c r="CD19" s="615"/>
      <c r="CE19" s="615"/>
      <c r="CF19" s="615"/>
      <c r="CG19" s="615"/>
      <c r="CH19" s="615"/>
      <c r="CI19" s="617"/>
      <c r="CJ19" s="617"/>
      <c r="CK19" s="617"/>
      <c r="CL19" s="617"/>
      <c r="CM19" s="617"/>
      <c r="CN19" s="617"/>
      <c r="CO19" s="617"/>
      <c r="CP19" s="617"/>
      <c r="CQ19" s="617"/>
      <c r="CR19" s="617"/>
      <c r="CS19" s="617"/>
      <c r="CT19" s="617"/>
      <c r="CU19" s="617"/>
      <c r="CV19" s="617"/>
      <c r="CW19" s="617"/>
      <c r="CX19" s="617"/>
      <c r="CY19" s="617"/>
      <c r="CZ19" s="617"/>
      <c r="DA19" s="617"/>
    </row>
    <row r="20" spans="1:105" s="129" customFormat="1" ht="31.5" customHeight="1" x14ac:dyDescent="0.2">
      <c r="A20" s="149"/>
      <c r="B20" s="606" t="s">
        <v>366</v>
      </c>
      <c r="C20" s="606"/>
      <c r="D20" s="606"/>
      <c r="E20" s="606"/>
      <c r="F20" s="606"/>
      <c r="G20" s="606"/>
      <c r="H20" s="606"/>
      <c r="I20" s="606"/>
      <c r="J20" s="606"/>
      <c r="K20" s="606"/>
      <c r="L20" s="606"/>
      <c r="M20" s="606"/>
      <c r="N20" s="606"/>
      <c r="O20" s="606"/>
      <c r="P20" s="606"/>
      <c r="Q20" s="606"/>
      <c r="R20" s="606"/>
      <c r="S20" s="606"/>
      <c r="T20" s="606"/>
      <c r="U20" s="606"/>
      <c r="V20" s="606"/>
      <c r="W20" s="606"/>
      <c r="X20" s="606"/>
      <c r="Y20" s="606"/>
      <c r="Z20" s="606"/>
      <c r="AA20" s="606"/>
      <c r="AB20" s="606"/>
      <c r="AC20" s="606"/>
      <c r="AD20" s="606"/>
      <c r="AE20" s="606"/>
      <c r="AF20" s="606"/>
      <c r="AG20" s="606"/>
      <c r="AH20" s="606"/>
      <c r="AI20" s="607"/>
      <c r="AJ20" s="613">
        <v>1</v>
      </c>
      <c r="AK20" s="613"/>
      <c r="AL20" s="613"/>
      <c r="AM20" s="613"/>
      <c r="AN20" s="613"/>
      <c r="AO20" s="613"/>
      <c r="AP20" s="613"/>
      <c r="AQ20" s="613"/>
      <c r="AR20" s="613"/>
      <c r="AS20" s="613"/>
      <c r="AT20" s="613"/>
      <c r="AU20" s="613"/>
      <c r="AV20" s="613"/>
      <c r="AW20" s="613"/>
      <c r="AX20" s="613"/>
      <c r="AY20" s="613"/>
      <c r="AZ20" s="613"/>
      <c r="BA20" s="613">
        <v>1</v>
      </c>
      <c r="BB20" s="613"/>
      <c r="BC20" s="613"/>
      <c r="BD20" s="613"/>
      <c r="BE20" s="613"/>
      <c r="BF20" s="613"/>
      <c r="BG20" s="613"/>
      <c r="BH20" s="613"/>
      <c r="BI20" s="613"/>
      <c r="BJ20" s="613"/>
      <c r="BK20" s="613"/>
      <c r="BL20" s="613"/>
      <c r="BM20" s="613"/>
      <c r="BN20" s="613"/>
      <c r="BO20" s="613"/>
      <c r="BP20" s="613"/>
      <c r="BQ20" s="613"/>
      <c r="BR20" s="614" t="s">
        <v>468</v>
      </c>
      <c r="BS20" s="615"/>
      <c r="BT20" s="615"/>
      <c r="BU20" s="615"/>
      <c r="BV20" s="615"/>
      <c r="BW20" s="615"/>
      <c r="BX20" s="615"/>
      <c r="BY20" s="615"/>
      <c r="BZ20" s="615"/>
      <c r="CA20" s="615"/>
      <c r="CB20" s="615"/>
      <c r="CC20" s="615"/>
      <c r="CD20" s="615"/>
      <c r="CE20" s="615"/>
      <c r="CF20" s="615"/>
      <c r="CG20" s="615"/>
      <c r="CH20" s="615"/>
      <c r="CI20" s="616"/>
      <c r="CJ20" s="616"/>
      <c r="CK20" s="616"/>
      <c r="CL20" s="616"/>
      <c r="CM20" s="616"/>
      <c r="CN20" s="616"/>
      <c r="CO20" s="616"/>
      <c r="CP20" s="616"/>
      <c r="CQ20" s="616"/>
      <c r="CR20" s="616"/>
      <c r="CS20" s="616"/>
      <c r="CT20" s="616"/>
      <c r="CU20" s="616"/>
      <c r="CV20" s="616"/>
      <c r="CW20" s="616"/>
      <c r="CX20" s="616"/>
      <c r="CY20" s="616"/>
      <c r="CZ20" s="616"/>
      <c r="DA20" s="616"/>
    </row>
    <row r="21" spans="1:105" s="129" customFormat="1" ht="23.25" customHeight="1" x14ac:dyDescent="0.2">
      <c r="A21" s="149"/>
      <c r="B21" s="606" t="s">
        <v>367</v>
      </c>
      <c r="C21" s="606"/>
      <c r="D21" s="606"/>
      <c r="E21" s="606"/>
      <c r="F21" s="606"/>
      <c r="G21" s="606"/>
      <c r="H21" s="606"/>
      <c r="I21" s="606"/>
      <c r="J21" s="606"/>
      <c r="K21" s="606"/>
      <c r="L21" s="606"/>
      <c r="M21" s="606"/>
      <c r="N21" s="606"/>
      <c r="O21" s="606"/>
      <c r="P21" s="606"/>
      <c r="Q21" s="606"/>
      <c r="R21" s="606"/>
      <c r="S21" s="606"/>
      <c r="T21" s="606"/>
      <c r="U21" s="606"/>
      <c r="V21" s="606"/>
      <c r="W21" s="606"/>
      <c r="X21" s="606"/>
      <c r="Y21" s="606"/>
      <c r="Z21" s="606"/>
      <c r="AA21" s="606"/>
      <c r="AB21" s="606"/>
      <c r="AC21" s="606"/>
      <c r="AD21" s="606"/>
      <c r="AE21" s="606"/>
      <c r="AF21" s="606"/>
      <c r="AG21" s="606"/>
      <c r="AH21" s="606"/>
      <c r="AI21" s="607"/>
      <c r="AJ21" s="608"/>
      <c r="AK21" s="609"/>
      <c r="AL21" s="609"/>
      <c r="AM21" s="609"/>
      <c r="AN21" s="609"/>
      <c r="AO21" s="609"/>
      <c r="AP21" s="609"/>
      <c r="AQ21" s="609"/>
      <c r="AR21" s="609"/>
      <c r="AS21" s="609"/>
      <c r="AT21" s="609"/>
      <c r="AU21" s="609"/>
      <c r="AV21" s="609"/>
      <c r="AW21" s="609"/>
      <c r="AX21" s="609"/>
      <c r="AY21" s="609"/>
      <c r="AZ21" s="609"/>
      <c r="BA21" s="609"/>
      <c r="BB21" s="609"/>
      <c r="BC21" s="609"/>
      <c r="BD21" s="609"/>
      <c r="BE21" s="609"/>
      <c r="BF21" s="609"/>
      <c r="BG21" s="609"/>
      <c r="BH21" s="609"/>
      <c r="BI21" s="609"/>
      <c r="BJ21" s="609"/>
      <c r="BK21" s="609"/>
      <c r="BL21" s="609"/>
      <c r="BM21" s="609"/>
      <c r="BN21" s="609"/>
      <c r="BO21" s="609"/>
      <c r="BP21" s="609"/>
      <c r="BQ21" s="609"/>
      <c r="BR21" s="610"/>
      <c r="BS21" s="610"/>
      <c r="BT21" s="610"/>
      <c r="BU21" s="610"/>
      <c r="BV21" s="610"/>
      <c r="BW21" s="610"/>
      <c r="BX21" s="610"/>
      <c r="BY21" s="610"/>
      <c r="BZ21" s="610"/>
      <c r="CA21" s="610"/>
      <c r="CB21" s="610"/>
      <c r="CC21" s="610"/>
      <c r="CD21" s="610"/>
      <c r="CE21" s="610"/>
      <c r="CF21" s="610"/>
      <c r="CG21" s="610"/>
      <c r="CH21" s="611"/>
      <c r="CI21" s="612" t="s">
        <v>370</v>
      </c>
      <c r="CJ21" s="612"/>
      <c r="CK21" s="612"/>
      <c r="CL21" s="612"/>
      <c r="CM21" s="612"/>
      <c r="CN21" s="612"/>
      <c r="CO21" s="612"/>
      <c r="CP21" s="612"/>
      <c r="CQ21" s="612"/>
      <c r="CR21" s="612"/>
      <c r="CS21" s="612"/>
      <c r="CT21" s="612"/>
      <c r="CU21" s="612"/>
      <c r="CV21" s="612"/>
      <c r="CW21" s="612"/>
      <c r="CX21" s="612"/>
      <c r="CY21" s="612"/>
      <c r="CZ21" s="612"/>
      <c r="DA21" s="612"/>
    </row>
    <row r="22" spans="1:105" s="129" customFormat="1" ht="23.25" customHeight="1" x14ac:dyDescent="0.2">
      <c r="A22" s="160"/>
      <c r="B22" s="161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1"/>
      <c r="BR22" s="161"/>
      <c r="BS22" s="161"/>
      <c r="BT22" s="161"/>
      <c r="BU22" s="161"/>
      <c r="BV22" s="161"/>
      <c r="BW22" s="161"/>
      <c r="BX22" s="161"/>
      <c r="BY22" s="161"/>
      <c r="BZ22" s="161"/>
      <c r="CA22" s="161"/>
      <c r="CB22" s="161"/>
      <c r="CC22" s="161"/>
      <c r="CD22" s="161"/>
      <c r="CE22" s="161"/>
      <c r="CF22" s="161"/>
      <c r="CG22" s="161"/>
      <c r="CH22" s="161"/>
      <c r="CI22" s="161"/>
      <c r="CJ22" s="161"/>
      <c r="CK22" s="162"/>
      <c r="CL22" s="162"/>
      <c r="CM22" s="162"/>
      <c r="CN22" s="162"/>
      <c r="CO22" s="162"/>
      <c r="CP22" s="162"/>
      <c r="CQ22" s="162"/>
      <c r="CR22" s="162"/>
      <c r="CS22" s="162"/>
      <c r="CT22" s="162"/>
      <c r="CU22" s="162"/>
      <c r="CV22" s="162"/>
      <c r="CW22" s="162"/>
      <c r="CX22" s="162"/>
      <c r="CY22" s="162"/>
      <c r="CZ22" s="162"/>
      <c r="DA22" s="162"/>
    </row>
  </sheetData>
  <mergeCells count="41">
    <mergeCell ref="A5:DA5"/>
    <mergeCell ref="A6:AV6"/>
    <mergeCell ref="AW6:DA6"/>
    <mergeCell ref="AW7:DA7"/>
    <mergeCell ref="C13:BG13"/>
    <mergeCell ref="C14:BG14"/>
    <mergeCell ref="A16:AI16"/>
    <mergeCell ref="AJ16:AZ16"/>
    <mergeCell ref="Q9:W9"/>
    <mergeCell ref="X9:AA9"/>
    <mergeCell ref="A10:DA10"/>
    <mergeCell ref="Y11:CC11"/>
    <mergeCell ref="Y12:CC12"/>
    <mergeCell ref="BA16:BQ16"/>
    <mergeCell ref="BR16:CH16"/>
    <mergeCell ref="CI16:DA16"/>
    <mergeCell ref="A17:AI17"/>
    <mergeCell ref="AJ17:AZ17"/>
    <mergeCell ref="BA17:BQ17"/>
    <mergeCell ref="BR17:CH17"/>
    <mergeCell ref="CI17:DA17"/>
    <mergeCell ref="B18:AI18"/>
    <mergeCell ref="AJ18:AZ18"/>
    <mergeCell ref="BA18:BQ18"/>
    <mergeCell ref="BR18:CH18"/>
    <mergeCell ref="CI18:DA18"/>
    <mergeCell ref="B19:AI19"/>
    <mergeCell ref="AJ19:AZ19"/>
    <mergeCell ref="BA19:BQ19"/>
    <mergeCell ref="BR19:CH19"/>
    <mergeCell ref="CI19:DA19"/>
    <mergeCell ref="B20:AI20"/>
    <mergeCell ref="AJ20:AZ20"/>
    <mergeCell ref="BA20:BQ20"/>
    <mergeCell ref="BR20:CH20"/>
    <mergeCell ref="CI20:DA20"/>
    <mergeCell ref="B21:AI21"/>
    <mergeCell ref="AJ21:AZ21"/>
    <mergeCell ref="BA21:BQ21"/>
    <mergeCell ref="BR21:CH21"/>
    <mergeCell ref="CI21:DA21"/>
  </mergeCells>
  <hyperlinks>
    <hyperlink ref="BR18" r:id="rId1"/>
    <hyperlink ref="BR19" r:id="rId2"/>
    <hyperlink ref="BR20" r:id="rId3"/>
  </hyperlinks>
  <pageMargins left="0.78740157480314965" right="0.51181102362204722" top="0.59055118110236227" bottom="0.39370078740157483" header="0.19685039370078741" footer="0.19685039370078741"/>
  <pageSetup paperSize="9" orientation="portrait" r:id="rId4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W42"/>
  <sheetViews>
    <sheetView view="pageBreakPreview" topLeftCell="A28" zoomScaleNormal="100" zoomScaleSheetLayoutView="100" workbookViewId="0">
      <selection activeCell="A37" sqref="A37:FE37"/>
    </sheetView>
  </sheetViews>
  <sheetFormatPr defaultColWidth="0.85546875" defaultRowHeight="15" x14ac:dyDescent="0.25"/>
  <cols>
    <col min="1" max="16384" width="0.85546875" style="1"/>
  </cols>
  <sheetData>
    <row r="1" spans="1:16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FE1" s="232" t="s">
        <v>448</v>
      </c>
    </row>
    <row r="2" spans="1:161" s="3" customFormat="1" ht="12.75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</row>
    <row r="3" spans="1:161" s="3" customFormat="1" ht="12.75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</row>
    <row r="4" spans="1:161" s="4" customFormat="1" ht="46.5" customHeight="1" x14ac:dyDescent="0.25">
      <c r="A4" s="634" t="s">
        <v>449</v>
      </c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580"/>
      <c r="R4" s="580"/>
      <c r="S4" s="580"/>
      <c r="T4" s="580"/>
      <c r="U4" s="580"/>
      <c r="V4" s="580"/>
      <c r="W4" s="580"/>
      <c r="X4" s="580"/>
      <c r="Y4" s="580"/>
      <c r="Z4" s="580"/>
      <c r="AA4" s="580"/>
      <c r="AB4" s="580"/>
      <c r="AC4" s="580"/>
      <c r="AD4" s="580"/>
      <c r="AE4" s="580"/>
      <c r="AF4" s="580"/>
      <c r="AG4" s="580"/>
      <c r="AH4" s="580"/>
      <c r="AI4" s="580"/>
      <c r="AJ4" s="580"/>
      <c r="AK4" s="580"/>
      <c r="AL4" s="580"/>
      <c r="AM4" s="580"/>
      <c r="AN4" s="580"/>
      <c r="AO4" s="580"/>
      <c r="AP4" s="580"/>
      <c r="AQ4" s="580"/>
      <c r="AR4" s="580"/>
      <c r="AS4" s="580"/>
      <c r="AT4" s="580"/>
      <c r="AU4" s="580"/>
      <c r="AV4" s="580"/>
      <c r="AW4" s="580"/>
      <c r="AX4" s="580"/>
      <c r="AY4" s="580"/>
      <c r="AZ4" s="580"/>
      <c r="BA4" s="580"/>
      <c r="BB4" s="580"/>
      <c r="BC4" s="580"/>
      <c r="BD4" s="580"/>
      <c r="BE4" s="580"/>
      <c r="BF4" s="580"/>
      <c r="BG4" s="580"/>
      <c r="BH4" s="580"/>
      <c r="BI4" s="580"/>
      <c r="BJ4" s="580"/>
      <c r="BK4" s="580"/>
      <c r="BL4" s="580"/>
      <c r="BM4" s="580"/>
      <c r="BN4" s="580"/>
      <c r="BO4" s="580"/>
      <c r="BP4" s="580"/>
      <c r="BQ4" s="580"/>
      <c r="BR4" s="580"/>
      <c r="BS4" s="580"/>
      <c r="BT4" s="580"/>
      <c r="BU4" s="580"/>
      <c r="BV4" s="580"/>
      <c r="BW4" s="580"/>
      <c r="BX4" s="580"/>
      <c r="BY4" s="580"/>
      <c r="BZ4" s="580"/>
      <c r="CA4" s="580"/>
      <c r="CB4" s="580"/>
      <c r="CC4" s="580"/>
      <c r="CD4" s="580"/>
      <c r="CE4" s="580"/>
      <c r="CF4" s="580"/>
      <c r="CG4" s="580"/>
      <c r="CH4" s="580"/>
      <c r="CI4" s="580"/>
      <c r="CJ4" s="580"/>
      <c r="CK4" s="580"/>
      <c r="CL4" s="580"/>
      <c r="CM4" s="580"/>
      <c r="CN4" s="580"/>
      <c r="CO4" s="580"/>
      <c r="CP4" s="580"/>
      <c r="CQ4" s="580"/>
      <c r="CR4" s="580"/>
      <c r="CS4" s="580"/>
      <c r="CT4" s="580"/>
      <c r="CU4" s="580"/>
      <c r="CV4" s="580"/>
      <c r="CW4" s="580"/>
      <c r="CX4" s="580"/>
      <c r="CY4" s="580"/>
      <c r="CZ4" s="580"/>
      <c r="DA4" s="580"/>
      <c r="DB4" s="580"/>
      <c r="DC4" s="580"/>
      <c r="DD4" s="580"/>
      <c r="DE4" s="580"/>
      <c r="DF4" s="580"/>
      <c r="DG4" s="580"/>
      <c r="DH4" s="580"/>
      <c r="DI4" s="580"/>
      <c r="DJ4" s="580"/>
      <c r="DK4" s="580"/>
      <c r="DL4" s="580"/>
      <c r="DM4" s="580"/>
      <c r="DN4" s="580"/>
      <c r="DO4" s="580"/>
      <c r="DP4" s="580"/>
      <c r="DQ4" s="580"/>
      <c r="DR4" s="580"/>
      <c r="DS4" s="580"/>
      <c r="DT4" s="580"/>
      <c r="DU4" s="580"/>
      <c r="DV4" s="580"/>
      <c r="DW4" s="580"/>
      <c r="DX4" s="580"/>
      <c r="DY4" s="580"/>
      <c r="DZ4" s="580"/>
      <c r="EA4" s="580"/>
      <c r="EB4" s="580"/>
      <c r="EC4" s="580"/>
      <c r="ED4" s="580"/>
      <c r="EE4" s="580"/>
      <c r="EF4" s="580"/>
      <c r="EG4" s="580"/>
      <c r="EH4" s="580"/>
      <c r="EI4" s="580"/>
      <c r="EJ4" s="580"/>
      <c r="EK4" s="580"/>
      <c r="EL4" s="580"/>
      <c r="EM4" s="580"/>
      <c r="EN4" s="580"/>
      <c r="EO4" s="580"/>
      <c r="EP4" s="580"/>
      <c r="EQ4" s="580"/>
      <c r="ER4" s="580"/>
      <c r="ES4" s="580"/>
      <c r="ET4" s="580"/>
      <c r="EU4" s="580"/>
      <c r="EV4" s="580"/>
      <c r="EW4" s="580"/>
      <c r="EX4" s="580"/>
      <c r="EY4" s="580"/>
      <c r="EZ4" s="580"/>
      <c r="FA4" s="580"/>
      <c r="FB4" s="580"/>
      <c r="FC4" s="580"/>
      <c r="FD4" s="580"/>
      <c r="FE4" s="580"/>
    </row>
    <row r="5" spans="1:161" s="4" customFormat="1" ht="15.75" x14ac:dyDescent="0.25">
      <c r="EN5" s="627" t="s">
        <v>507</v>
      </c>
      <c r="EO5" s="627"/>
      <c r="EP5" s="627"/>
      <c r="EQ5" s="627"/>
      <c r="ER5" s="627"/>
      <c r="ES5" s="627"/>
      <c r="ET5" s="627"/>
      <c r="EU5" s="627"/>
      <c r="EV5" s="627"/>
      <c r="EW5" s="627"/>
      <c r="EX5" s="627"/>
      <c r="EY5" s="627"/>
      <c r="EZ5" s="627"/>
      <c r="FA5" s="627"/>
      <c r="FB5" s="627"/>
      <c r="FC5" s="627"/>
      <c r="FD5" s="627"/>
      <c r="FE5" s="627"/>
    </row>
    <row r="6" spans="1:161" s="9" customFormat="1" ht="50.25" customHeight="1" x14ac:dyDescent="0.2">
      <c r="A6" s="635" t="s">
        <v>450</v>
      </c>
      <c r="B6" s="635"/>
      <c r="C6" s="635"/>
      <c r="D6" s="635"/>
      <c r="E6" s="635"/>
      <c r="F6" s="635"/>
      <c r="G6" s="635"/>
      <c r="H6" s="635"/>
      <c r="I6" s="635"/>
      <c r="J6" s="635"/>
      <c r="K6" s="635"/>
      <c r="L6" s="635"/>
      <c r="M6" s="635"/>
      <c r="N6" s="635"/>
      <c r="O6" s="635"/>
      <c r="P6" s="635"/>
      <c r="Q6" s="635"/>
      <c r="R6" s="635"/>
      <c r="S6" s="635" t="s">
        <v>451</v>
      </c>
      <c r="T6" s="635"/>
      <c r="U6" s="635"/>
      <c r="V6" s="635"/>
      <c r="W6" s="635"/>
      <c r="X6" s="635"/>
      <c r="Y6" s="635"/>
      <c r="Z6" s="635"/>
      <c r="AA6" s="635"/>
      <c r="AB6" s="635"/>
      <c r="AC6" s="635"/>
      <c r="AD6" s="635"/>
      <c r="AE6" s="635"/>
      <c r="AF6" s="635"/>
      <c r="AG6" s="635"/>
      <c r="AH6" s="635"/>
      <c r="AI6" s="635"/>
      <c r="AJ6" s="635"/>
      <c r="AK6" s="635"/>
      <c r="AL6" s="635"/>
      <c r="AM6" s="635"/>
      <c r="AN6" s="635" t="s">
        <v>452</v>
      </c>
      <c r="AO6" s="635"/>
      <c r="AP6" s="635"/>
      <c r="AQ6" s="635"/>
      <c r="AR6" s="635"/>
      <c r="AS6" s="635"/>
      <c r="AT6" s="635"/>
      <c r="AU6" s="635"/>
      <c r="AV6" s="635"/>
      <c r="AW6" s="635"/>
      <c r="AX6" s="635"/>
      <c r="AY6" s="635"/>
      <c r="AZ6" s="635"/>
      <c r="BA6" s="635"/>
      <c r="BB6" s="635"/>
      <c r="BC6" s="635"/>
      <c r="BD6" s="635"/>
      <c r="BE6" s="635"/>
      <c r="BF6" s="635"/>
      <c r="BG6" s="635"/>
      <c r="BH6" s="635"/>
      <c r="BI6" s="635" t="s">
        <v>453</v>
      </c>
      <c r="BJ6" s="635"/>
      <c r="BK6" s="635"/>
      <c r="BL6" s="635"/>
      <c r="BM6" s="635"/>
      <c r="BN6" s="635"/>
      <c r="BO6" s="635"/>
      <c r="BP6" s="635"/>
      <c r="BQ6" s="635"/>
      <c r="BR6" s="635"/>
      <c r="BS6" s="635"/>
      <c r="BT6" s="635"/>
      <c r="BU6" s="635"/>
      <c r="BV6" s="635"/>
      <c r="BW6" s="635"/>
      <c r="BX6" s="635"/>
      <c r="BY6" s="635"/>
      <c r="BZ6" s="635"/>
      <c r="CA6" s="635"/>
      <c r="CB6" s="635"/>
      <c r="CC6" s="635"/>
      <c r="CD6" s="635" t="s">
        <v>454</v>
      </c>
      <c r="CE6" s="635"/>
      <c r="CF6" s="635"/>
      <c r="CG6" s="635"/>
      <c r="CH6" s="635"/>
      <c r="CI6" s="635"/>
      <c r="CJ6" s="635"/>
      <c r="CK6" s="635"/>
      <c r="CL6" s="635"/>
      <c r="CM6" s="635"/>
      <c r="CN6" s="635"/>
      <c r="CO6" s="635"/>
      <c r="CP6" s="635"/>
      <c r="CQ6" s="635"/>
      <c r="CR6" s="635"/>
      <c r="CS6" s="635"/>
      <c r="CT6" s="635"/>
      <c r="CU6" s="635"/>
      <c r="CV6" s="635"/>
      <c r="CW6" s="635"/>
      <c r="CX6" s="635"/>
      <c r="CY6" s="635"/>
      <c r="CZ6" s="635"/>
      <c r="DA6" s="635"/>
      <c r="DB6" s="635" t="s">
        <v>455</v>
      </c>
      <c r="DC6" s="635"/>
      <c r="DD6" s="635"/>
      <c r="DE6" s="635"/>
      <c r="DF6" s="635"/>
      <c r="DG6" s="635"/>
      <c r="DH6" s="635"/>
      <c r="DI6" s="635"/>
      <c r="DJ6" s="635"/>
      <c r="DK6" s="635"/>
      <c r="DL6" s="635"/>
      <c r="DM6" s="635"/>
      <c r="DN6" s="635"/>
      <c r="DO6" s="635"/>
      <c r="DP6" s="635"/>
      <c r="DQ6" s="635"/>
      <c r="DR6" s="635" t="s">
        <v>456</v>
      </c>
      <c r="DS6" s="635"/>
      <c r="DT6" s="635"/>
      <c r="DU6" s="635"/>
      <c r="DV6" s="635"/>
      <c r="DW6" s="635"/>
      <c r="DX6" s="635"/>
      <c r="DY6" s="635"/>
      <c r="DZ6" s="635"/>
      <c r="EA6" s="635"/>
      <c r="EB6" s="635"/>
      <c r="EC6" s="635"/>
      <c r="ED6" s="635"/>
      <c r="EE6" s="635"/>
      <c r="EF6" s="635"/>
      <c r="EG6" s="635"/>
      <c r="EH6" s="635"/>
      <c r="EI6" s="635"/>
      <c r="EJ6" s="635"/>
      <c r="EK6" s="635"/>
      <c r="EL6" s="635"/>
      <c r="EM6" s="635"/>
      <c r="EN6" s="635" t="s">
        <v>457</v>
      </c>
      <c r="EO6" s="635"/>
      <c r="EP6" s="635"/>
      <c r="EQ6" s="635"/>
      <c r="ER6" s="635"/>
      <c r="ES6" s="635"/>
      <c r="ET6" s="635"/>
      <c r="EU6" s="635"/>
      <c r="EV6" s="635"/>
      <c r="EW6" s="635"/>
      <c r="EX6" s="635"/>
      <c r="EY6" s="635"/>
      <c r="EZ6" s="635"/>
      <c r="FA6" s="635"/>
      <c r="FB6" s="635"/>
      <c r="FC6" s="635"/>
      <c r="FD6" s="635"/>
      <c r="FE6" s="635"/>
    </row>
    <row r="7" spans="1:161" s="233" customFormat="1" ht="12" x14ac:dyDescent="0.2">
      <c r="A7" s="629"/>
      <c r="B7" s="629"/>
      <c r="C7" s="629"/>
      <c r="D7" s="629"/>
      <c r="E7" s="629"/>
      <c r="F7" s="629"/>
      <c r="G7" s="629"/>
      <c r="H7" s="629"/>
      <c r="I7" s="629"/>
      <c r="J7" s="629"/>
      <c r="K7" s="629"/>
      <c r="L7" s="629"/>
      <c r="M7" s="629"/>
      <c r="N7" s="629"/>
      <c r="O7" s="629"/>
      <c r="P7" s="629"/>
      <c r="Q7" s="629"/>
      <c r="R7" s="629"/>
      <c r="S7" s="629"/>
      <c r="T7" s="629"/>
      <c r="U7" s="629"/>
      <c r="V7" s="629"/>
      <c r="W7" s="629"/>
      <c r="X7" s="629"/>
      <c r="Y7" s="629"/>
      <c r="Z7" s="629"/>
      <c r="AA7" s="629"/>
      <c r="AB7" s="629"/>
      <c r="AC7" s="629"/>
      <c r="AD7" s="629"/>
      <c r="AE7" s="629"/>
      <c r="AF7" s="629"/>
      <c r="AG7" s="629"/>
      <c r="AH7" s="629"/>
      <c r="AI7" s="629"/>
      <c r="AJ7" s="629"/>
      <c r="AK7" s="629"/>
      <c r="AL7" s="629"/>
      <c r="AM7" s="629"/>
      <c r="AN7" s="631" t="s">
        <v>458</v>
      </c>
      <c r="AO7" s="631"/>
      <c r="AP7" s="631"/>
      <c r="AQ7" s="631"/>
      <c r="AR7" s="631"/>
      <c r="AS7" s="631"/>
      <c r="AT7" s="631"/>
      <c r="AU7" s="631"/>
      <c r="AV7" s="631"/>
      <c r="AW7" s="631"/>
      <c r="AX7" s="631"/>
      <c r="AY7" s="631"/>
      <c r="AZ7" s="631"/>
      <c r="BA7" s="631"/>
      <c r="BB7" s="631"/>
      <c r="BC7" s="631"/>
      <c r="BD7" s="631"/>
      <c r="BE7" s="631"/>
      <c r="BF7" s="631"/>
      <c r="BG7" s="631"/>
      <c r="BH7" s="631"/>
      <c r="BI7" s="631" t="s">
        <v>458</v>
      </c>
      <c r="BJ7" s="631"/>
      <c r="BK7" s="631"/>
      <c r="BL7" s="631"/>
      <c r="BM7" s="631"/>
      <c r="BN7" s="631"/>
      <c r="BO7" s="631"/>
      <c r="BP7" s="631"/>
      <c r="BQ7" s="631"/>
      <c r="BR7" s="631"/>
      <c r="BS7" s="631"/>
      <c r="BT7" s="631"/>
      <c r="BU7" s="631"/>
      <c r="BV7" s="631"/>
      <c r="BW7" s="631"/>
      <c r="BX7" s="631"/>
      <c r="BY7" s="631"/>
      <c r="BZ7" s="631"/>
      <c r="CA7" s="631"/>
      <c r="CB7" s="631"/>
      <c r="CC7" s="631"/>
      <c r="CD7" s="631" t="s">
        <v>458</v>
      </c>
      <c r="CE7" s="631"/>
      <c r="CF7" s="631"/>
      <c r="CG7" s="631"/>
      <c r="CH7" s="631"/>
      <c r="CI7" s="631"/>
      <c r="CJ7" s="631"/>
      <c r="CK7" s="631"/>
      <c r="CL7" s="631"/>
      <c r="CM7" s="631"/>
      <c r="CN7" s="631"/>
      <c r="CO7" s="631"/>
      <c r="CP7" s="631"/>
      <c r="CQ7" s="631"/>
      <c r="CR7" s="631"/>
      <c r="CS7" s="631"/>
      <c r="CT7" s="631"/>
      <c r="CU7" s="631"/>
      <c r="CV7" s="631"/>
      <c r="CW7" s="631"/>
      <c r="CX7" s="631"/>
      <c r="CY7" s="631"/>
      <c r="CZ7" s="631"/>
      <c r="DA7" s="631"/>
      <c r="DB7" s="631" t="s">
        <v>458</v>
      </c>
      <c r="DC7" s="631"/>
      <c r="DD7" s="631"/>
      <c r="DE7" s="631"/>
      <c r="DF7" s="631"/>
      <c r="DG7" s="631"/>
      <c r="DH7" s="631"/>
      <c r="DI7" s="631"/>
      <c r="DJ7" s="631"/>
      <c r="DK7" s="631"/>
      <c r="DL7" s="631"/>
      <c r="DM7" s="631"/>
      <c r="DN7" s="631"/>
      <c r="DO7" s="631"/>
      <c r="DP7" s="631"/>
      <c r="DQ7" s="631"/>
      <c r="DR7" s="632"/>
      <c r="DS7" s="632"/>
      <c r="DT7" s="632"/>
      <c r="DU7" s="632"/>
      <c r="DV7" s="632"/>
      <c r="DW7" s="632"/>
      <c r="DX7" s="632"/>
      <c r="DY7" s="632"/>
      <c r="DZ7" s="632"/>
      <c r="EA7" s="632"/>
      <c r="EB7" s="632"/>
      <c r="EC7" s="632"/>
      <c r="ED7" s="632"/>
      <c r="EE7" s="632"/>
      <c r="EF7" s="632"/>
      <c r="EG7" s="632"/>
      <c r="EH7" s="632"/>
      <c r="EI7" s="632"/>
      <c r="EJ7" s="632"/>
      <c r="EK7" s="632"/>
      <c r="EL7" s="632"/>
      <c r="EM7" s="632"/>
      <c r="EN7" s="629" t="s">
        <v>458</v>
      </c>
      <c r="EO7" s="629"/>
      <c r="EP7" s="629"/>
      <c r="EQ7" s="629"/>
      <c r="ER7" s="629"/>
      <c r="ES7" s="629"/>
      <c r="ET7" s="629"/>
      <c r="EU7" s="629"/>
      <c r="EV7" s="629"/>
      <c r="EW7" s="629"/>
      <c r="EX7" s="629"/>
      <c r="EY7" s="629"/>
      <c r="EZ7" s="629"/>
      <c r="FA7" s="629"/>
      <c r="FB7" s="629"/>
      <c r="FC7" s="629"/>
      <c r="FD7" s="629"/>
      <c r="FE7" s="629"/>
    </row>
    <row r="8" spans="1:161" s="129" customFormat="1" ht="12" x14ac:dyDescent="0.2">
      <c r="A8" s="633">
        <v>1</v>
      </c>
      <c r="B8" s="633"/>
      <c r="C8" s="633"/>
      <c r="D8" s="633"/>
      <c r="E8" s="633"/>
      <c r="F8" s="633"/>
      <c r="G8" s="633"/>
      <c r="H8" s="633"/>
      <c r="I8" s="633"/>
      <c r="J8" s="633"/>
      <c r="K8" s="633"/>
      <c r="L8" s="633"/>
      <c r="M8" s="633"/>
      <c r="N8" s="633"/>
      <c r="O8" s="633"/>
      <c r="P8" s="633"/>
      <c r="Q8" s="633"/>
      <c r="R8" s="633"/>
      <c r="S8" s="633">
        <v>2</v>
      </c>
      <c r="T8" s="633"/>
      <c r="U8" s="633"/>
      <c r="V8" s="633"/>
      <c r="W8" s="633"/>
      <c r="X8" s="633"/>
      <c r="Y8" s="633"/>
      <c r="Z8" s="633"/>
      <c r="AA8" s="633"/>
      <c r="AB8" s="633"/>
      <c r="AC8" s="633"/>
      <c r="AD8" s="633"/>
      <c r="AE8" s="633"/>
      <c r="AF8" s="633"/>
      <c r="AG8" s="633"/>
      <c r="AH8" s="633"/>
      <c r="AI8" s="633"/>
      <c r="AJ8" s="633"/>
      <c r="AK8" s="633"/>
      <c r="AL8" s="633"/>
      <c r="AM8" s="633"/>
      <c r="AN8" s="633">
        <v>3</v>
      </c>
      <c r="AO8" s="633"/>
      <c r="AP8" s="633"/>
      <c r="AQ8" s="633"/>
      <c r="AR8" s="633"/>
      <c r="AS8" s="633"/>
      <c r="AT8" s="633"/>
      <c r="AU8" s="633"/>
      <c r="AV8" s="633"/>
      <c r="AW8" s="633"/>
      <c r="AX8" s="633"/>
      <c r="AY8" s="633"/>
      <c r="AZ8" s="633"/>
      <c r="BA8" s="633"/>
      <c r="BB8" s="633"/>
      <c r="BC8" s="633"/>
      <c r="BD8" s="633"/>
      <c r="BE8" s="633"/>
      <c r="BF8" s="633"/>
      <c r="BG8" s="633"/>
      <c r="BH8" s="633"/>
      <c r="BI8" s="633">
        <v>4</v>
      </c>
      <c r="BJ8" s="633"/>
      <c r="BK8" s="633"/>
      <c r="BL8" s="633"/>
      <c r="BM8" s="633"/>
      <c r="BN8" s="633"/>
      <c r="BO8" s="633"/>
      <c r="BP8" s="633"/>
      <c r="BQ8" s="633"/>
      <c r="BR8" s="633"/>
      <c r="BS8" s="633"/>
      <c r="BT8" s="633"/>
      <c r="BU8" s="633"/>
      <c r="BV8" s="633"/>
      <c r="BW8" s="633"/>
      <c r="BX8" s="633"/>
      <c r="BY8" s="633"/>
      <c r="BZ8" s="633"/>
      <c r="CA8" s="633"/>
      <c r="CB8" s="633"/>
      <c r="CC8" s="633"/>
      <c r="CD8" s="633">
        <v>5</v>
      </c>
      <c r="CE8" s="633"/>
      <c r="CF8" s="633"/>
      <c r="CG8" s="633"/>
      <c r="CH8" s="633"/>
      <c r="CI8" s="633"/>
      <c r="CJ8" s="633"/>
      <c r="CK8" s="633"/>
      <c r="CL8" s="633"/>
      <c r="CM8" s="633"/>
      <c r="CN8" s="633"/>
      <c r="CO8" s="633"/>
      <c r="CP8" s="633"/>
      <c r="CQ8" s="633"/>
      <c r="CR8" s="633"/>
      <c r="CS8" s="633"/>
      <c r="CT8" s="633"/>
      <c r="CU8" s="633"/>
      <c r="CV8" s="633"/>
      <c r="CW8" s="633"/>
      <c r="CX8" s="633"/>
      <c r="CY8" s="633"/>
      <c r="CZ8" s="633"/>
      <c r="DA8" s="633"/>
      <c r="DB8" s="633">
        <v>6</v>
      </c>
      <c r="DC8" s="633"/>
      <c r="DD8" s="633"/>
      <c r="DE8" s="633"/>
      <c r="DF8" s="633"/>
      <c r="DG8" s="633"/>
      <c r="DH8" s="633"/>
      <c r="DI8" s="633"/>
      <c r="DJ8" s="633"/>
      <c r="DK8" s="633"/>
      <c r="DL8" s="633"/>
      <c r="DM8" s="633"/>
      <c r="DN8" s="633"/>
      <c r="DO8" s="633"/>
      <c r="DP8" s="633"/>
      <c r="DQ8" s="633"/>
      <c r="DR8" s="633">
        <v>7</v>
      </c>
      <c r="DS8" s="633"/>
      <c r="DT8" s="633"/>
      <c r="DU8" s="633"/>
      <c r="DV8" s="633"/>
      <c r="DW8" s="633"/>
      <c r="DX8" s="633"/>
      <c r="DY8" s="633"/>
      <c r="DZ8" s="633"/>
      <c r="EA8" s="633"/>
      <c r="EB8" s="633"/>
      <c r="EC8" s="633"/>
      <c r="ED8" s="633"/>
      <c r="EE8" s="633"/>
      <c r="EF8" s="633"/>
      <c r="EG8" s="633"/>
      <c r="EH8" s="633"/>
      <c r="EI8" s="633"/>
      <c r="EJ8" s="633"/>
      <c r="EK8" s="633"/>
      <c r="EL8" s="633"/>
      <c r="EM8" s="633"/>
      <c r="EN8" s="633">
        <v>8</v>
      </c>
      <c r="EO8" s="633"/>
      <c r="EP8" s="633"/>
      <c r="EQ8" s="633"/>
      <c r="ER8" s="633"/>
      <c r="ES8" s="633"/>
      <c r="ET8" s="633"/>
      <c r="EU8" s="633"/>
      <c r="EV8" s="633"/>
      <c r="EW8" s="633"/>
      <c r="EX8" s="633"/>
      <c r="EY8" s="633"/>
      <c r="EZ8" s="633"/>
      <c r="FA8" s="633"/>
      <c r="FB8" s="633"/>
      <c r="FC8" s="633"/>
      <c r="FD8" s="633"/>
      <c r="FE8" s="633"/>
    </row>
    <row r="9" spans="1:161" s="9" customFormat="1" ht="63" customHeight="1" x14ac:dyDescent="0.2">
      <c r="A9" s="629" t="s">
        <v>459</v>
      </c>
      <c r="B9" s="629"/>
      <c r="C9" s="629"/>
      <c r="D9" s="629"/>
      <c r="E9" s="629"/>
      <c r="F9" s="629"/>
      <c r="G9" s="629"/>
      <c r="H9" s="629"/>
      <c r="I9" s="629"/>
      <c r="J9" s="629"/>
      <c r="K9" s="629"/>
      <c r="L9" s="629"/>
      <c r="M9" s="629"/>
      <c r="N9" s="629"/>
      <c r="O9" s="629"/>
      <c r="P9" s="629"/>
      <c r="Q9" s="629"/>
      <c r="R9" s="629"/>
      <c r="S9" s="630" t="s">
        <v>385</v>
      </c>
      <c r="T9" s="630"/>
      <c r="U9" s="630"/>
      <c r="V9" s="630"/>
      <c r="W9" s="630"/>
      <c r="X9" s="630"/>
      <c r="Y9" s="630"/>
      <c r="Z9" s="630"/>
      <c r="AA9" s="630"/>
      <c r="AB9" s="630"/>
      <c r="AC9" s="630"/>
      <c r="AD9" s="630"/>
      <c r="AE9" s="630"/>
      <c r="AF9" s="630"/>
      <c r="AG9" s="630"/>
      <c r="AH9" s="630"/>
      <c r="AI9" s="630"/>
      <c r="AJ9" s="630"/>
      <c r="AK9" s="630"/>
      <c r="AL9" s="630"/>
      <c r="AM9" s="630"/>
      <c r="AN9" s="631">
        <v>95160</v>
      </c>
      <c r="AO9" s="631"/>
      <c r="AP9" s="631"/>
      <c r="AQ9" s="631"/>
      <c r="AR9" s="631"/>
      <c r="AS9" s="631"/>
      <c r="AT9" s="631"/>
      <c r="AU9" s="631"/>
      <c r="AV9" s="631"/>
      <c r="AW9" s="631"/>
      <c r="AX9" s="631"/>
      <c r="AY9" s="631"/>
      <c r="AZ9" s="631"/>
      <c r="BA9" s="631"/>
      <c r="BB9" s="631"/>
      <c r="BC9" s="631"/>
      <c r="BD9" s="631"/>
      <c r="BE9" s="631"/>
      <c r="BF9" s="631"/>
      <c r="BG9" s="631"/>
      <c r="BH9" s="631"/>
      <c r="BI9" s="631">
        <v>11708</v>
      </c>
      <c r="BJ9" s="631"/>
      <c r="BK9" s="631"/>
      <c r="BL9" s="631"/>
      <c r="BM9" s="631"/>
      <c r="BN9" s="631"/>
      <c r="BO9" s="631"/>
      <c r="BP9" s="631"/>
      <c r="BQ9" s="631"/>
      <c r="BR9" s="631"/>
      <c r="BS9" s="631"/>
      <c r="BT9" s="631"/>
      <c r="BU9" s="631"/>
      <c r="BV9" s="631"/>
      <c r="BW9" s="631"/>
      <c r="BX9" s="631"/>
      <c r="BY9" s="631"/>
      <c r="BZ9" s="631"/>
      <c r="CA9" s="631"/>
      <c r="CB9" s="631"/>
      <c r="CC9" s="631"/>
      <c r="CD9" s="631">
        <v>1.8148500000000001</v>
      </c>
      <c r="CE9" s="631"/>
      <c r="CF9" s="631"/>
      <c r="CG9" s="631"/>
      <c r="CH9" s="631"/>
      <c r="CI9" s="631"/>
      <c r="CJ9" s="631"/>
      <c r="CK9" s="631"/>
      <c r="CL9" s="631"/>
      <c r="CM9" s="631"/>
      <c r="CN9" s="631"/>
      <c r="CO9" s="631"/>
      <c r="CP9" s="631"/>
      <c r="CQ9" s="631"/>
      <c r="CR9" s="631"/>
      <c r="CS9" s="631"/>
      <c r="CT9" s="631"/>
      <c r="CU9" s="631"/>
      <c r="CV9" s="631"/>
      <c r="CW9" s="631"/>
      <c r="CX9" s="631"/>
      <c r="CY9" s="631"/>
      <c r="CZ9" s="631"/>
      <c r="DA9" s="631"/>
      <c r="DB9" s="631">
        <f>AN9-BI9</f>
        <v>83452</v>
      </c>
      <c r="DC9" s="631"/>
      <c r="DD9" s="631"/>
      <c r="DE9" s="631"/>
      <c r="DF9" s="631"/>
      <c r="DG9" s="631"/>
      <c r="DH9" s="631"/>
      <c r="DI9" s="631"/>
      <c r="DJ9" s="631"/>
      <c r="DK9" s="631"/>
      <c r="DL9" s="631"/>
      <c r="DM9" s="631"/>
      <c r="DN9" s="631"/>
      <c r="DO9" s="631"/>
      <c r="DP9" s="631"/>
      <c r="DQ9" s="631"/>
      <c r="DR9" s="632" t="s">
        <v>164</v>
      </c>
      <c r="DS9" s="632"/>
      <c r="DT9" s="632"/>
      <c r="DU9" s="632"/>
      <c r="DV9" s="632"/>
      <c r="DW9" s="632"/>
      <c r="DX9" s="632"/>
      <c r="DY9" s="632"/>
      <c r="DZ9" s="632"/>
      <c r="EA9" s="632"/>
      <c r="EB9" s="632"/>
      <c r="EC9" s="632"/>
      <c r="ED9" s="632"/>
      <c r="EE9" s="632"/>
      <c r="EF9" s="632"/>
      <c r="EG9" s="632"/>
      <c r="EH9" s="632"/>
      <c r="EI9" s="632"/>
      <c r="EJ9" s="632"/>
      <c r="EK9" s="632"/>
      <c r="EL9" s="632"/>
      <c r="EM9" s="632"/>
      <c r="EN9" s="630" t="s">
        <v>164</v>
      </c>
      <c r="EO9" s="630"/>
      <c r="EP9" s="630"/>
      <c r="EQ9" s="630"/>
      <c r="ER9" s="630"/>
      <c r="ES9" s="630"/>
      <c r="ET9" s="630"/>
      <c r="EU9" s="630"/>
      <c r="EV9" s="630"/>
      <c r="EW9" s="630"/>
      <c r="EX9" s="630"/>
      <c r="EY9" s="630"/>
      <c r="EZ9" s="630"/>
      <c r="FA9" s="630"/>
      <c r="FB9" s="630"/>
      <c r="FC9" s="630"/>
      <c r="FD9" s="630"/>
      <c r="FE9" s="630"/>
    </row>
    <row r="10" spans="1:16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FE10" s="232" t="s">
        <v>448</v>
      </c>
    </row>
    <row r="11" spans="1:161" s="3" customFormat="1" ht="12.75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</row>
    <row r="12" spans="1:161" s="3" customFormat="1" ht="12.75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</row>
    <row r="13" spans="1:161" s="4" customFormat="1" ht="46.5" customHeight="1" x14ac:dyDescent="0.25">
      <c r="A13" s="634" t="s">
        <v>449</v>
      </c>
      <c r="B13" s="580"/>
      <c r="C13" s="580"/>
      <c r="D13" s="580"/>
      <c r="E13" s="580"/>
      <c r="F13" s="580"/>
      <c r="G13" s="580"/>
      <c r="H13" s="580"/>
      <c r="I13" s="580"/>
      <c r="J13" s="580"/>
      <c r="K13" s="580"/>
      <c r="L13" s="580"/>
      <c r="M13" s="580"/>
      <c r="N13" s="580"/>
      <c r="O13" s="580"/>
      <c r="P13" s="580"/>
      <c r="Q13" s="580"/>
      <c r="R13" s="580"/>
      <c r="S13" s="580"/>
      <c r="T13" s="580"/>
      <c r="U13" s="580"/>
      <c r="V13" s="580"/>
      <c r="W13" s="580"/>
      <c r="X13" s="580"/>
      <c r="Y13" s="580"/>
      <c r="Z13" s="580"/>
      <c r="AA13" s="580"/>
      <c r="AB13" s="580"/>
      <c r="AC13" s="580"/>
      <c r="AD13" s="580"/>
      <c r="AE13" s="580"/>
      <c r="AF13" s="580"/>
      <c r="AG13" s="580"/>
      <c r="AH13" s="580"/>
      <c r="AI13" s="580"/>
      <c r="AJ13" s="580"/>
      <c r="AK13" s="580"/>
      <c r="AL13" s="580"/>
      <c r="AM13" s="580"/>
      <c r="AN13" s="580"/>
      <c r="AO13" s="580"/>
      <c r="AP13" s="580"/>
      <c r="AQ13" s="580"/>
      <c r="AR13" s="580"/>
      <c r="AS13" s="580"/>
      <c r="AT13" s="580"/>
      <c r="AU13" s="580"/>
      <c r="AV13" s="580"/>
      <c r="AW13" s="580"/>
      <c r="AX13" s="580"/>
      <c r="AY13" s="580"/>
      <c r="AZ13" s="580"/>
      <c r="BA13" s="580"/>
      <c r="BB13" s="580"/>
      <c r="BC13" s="580"/>
      <c r="BD13" s="580"/>
      <c r="BE13" s="580"/>
      <c r="BF13" s="580"/>
      <c r="BG13" s="580"/>
      <c r="BH13" s="580"/>
      <c r="BI13" s="580"/>
      <c r="BJ13" s="580"/>
      <c r="BK13" s="580"/>
      <c r="BL13" s="580"/>
      <c r="BM13" s="580"/>
      <c r="BN13" s="580"/>
      <c r="BO13" s="580"/>
      <c r="BP13" s="580"/>
      <c r="BQ13" s="580"/>
      <c r="BR13" s="580"/>
      <c r="BS13" s="580"/>
      <c r="BT13" s="580"/>
      <c r="BU13" s="580"/>
      <c r="BV13" s="580"/>
      <c r="BW13" s="580"/>
      <c r="BX13" s="580"/>
      <c r="BY13" s="580"/>
      <c r="BZ13" s="580"/>
      <c r="CA13" s="580"/>
      <c r="CB13" s="580"/>
      <c r="CC13" s="580"/>
      <c r="CD13" s="580"/>
      <c r="CE13" s="580"/>
      <c r="CF13" s="580"/>
      <c r="CG13" s="580"/>
      <c r="CH13" s="580"/>
      <c r="CI13" s="580"/>
      <c r="CJ13" s="580"/>
      <c r="CK13" s="580"/>
      <c r="CL13" s="580"/>
      <c r="CM13" s="580"/>
      <c r="CN13" s="580"/>
      <c r="CO13" s="580"/>
      <c r="CP13" s="580"/>
      <c r="CQ13" s="580"/>
      <c r="CR13" s="580"/>
      <c r="CS13" s="580"/>
      <c r="CT13" s="580"/>
      <c r="CU13" s="580"/>
      <c r="CV13" s="580"/>
      <c r="CW13" s="580"/>
      <c r="CX13" s="580"/>
      <c r="CY13" s="580"/>
      <c r="CZ13" s="580"/>
      <c r="DA13" s="580"/>
      <c r="DB13" s="580"/>
      <c r="DC13" s="580"/>
      <c r="DD13" s="580"/>
      <c r="DE13" s="580"/>
      <c r="DF13" s="580"/>
      <c r="DG13" s="580"/>
      <c r="DH13" s="580"/>
      <c r="DI13" s="580"/>
      <c r="DJ13" s="580"/>
      <c r="DK13" s="580"/>
      <c r="DL13" s="580"/>
      <c r="DM13" s="580"/>
      <c r="DN13" s="580"/>
      <c r="DO13" s="580"/>
      <c r="DP13" s="580"/>
      <c r="DQ13" s="580"/>
      <c r="DR13" s="580"/>
      <c r="DS13" s="580"/>
      <c r="DT13" s="580"/>
      <c r="DU13" s="580"/>
      <c r="DV13" s="580"/>
      <c r="DW13" s="580"/>
      <c r="DX13" s="580"/>
      <c r="DY13" s="580"/>
      <c r="DZ13" s="580"/>
      <c r="EA13" s="580"/>
      <c r="EB13" s="580"/>
      <c r="EC13" s="580"/>
      <c r="ED13" s="580"/>
      <c r="EE13" s="580"/>
      <c r="EF13" s="580"/>
      <c r="EG13" s="580"/>
      <c r="EH13" s="580"/>
      <c r="EI13" s="580"/>
      <c r="EJ13" s="580"/>
      <c r="EK13" s="580"/>
      <c r="EL13" s="580"/>
      <c r="EM13" s="580"/>
      <c r="EN13" s="580"/>
      <c r="EO13" s="580"/>
      <c r="EP13" s="580"/>
      <c r="EQ13" s="580"/>
      <c r="ER13" s="580"/>
      <c r="ES13" s="580"/>
      <c r="ET13" s="580"/>
      <c r="EU13" s="580"/>
      <c r="EV13" s="580"/>
      <c r="EW13" s="580"/>
      <c r="EX13" s="580"/>
      <c r="EY13" s="580"/>
      <c r="EZ13" s="580"/>
      <c r="FA13" s="580"/>
      <c r="FB13" s="580"/>
      <c r="FC13" s="580"/>
      <c r="FD13" s="580"/>
      <c r="FE13" s="580"/>
    </row>
    <row r="14" spans="1:161" s="4" customFormat="1" ht="15.75" x14ac:dyDescent="0.25">
      <c r="EN14" s="627" t="s">
        <v>508</v>
      </c>
      <c r="EO14" s="627"/>
      <c r="EP14" s="627"/>
      <c r="EQ14" s="627"/>
      <c r="ER14" s="627"/>
      <c r="ES14" s="627"/>
      <c r="ET14" s="627"/>
      <c r="EU14" s="627"/>
      <c r="EV14" s="627"/>
      <c r="EW14" s="627"/>
      <c r="EX14" s="627"/>
      <c r="EY14" s="627"/>
      <c r="EZ14" s="627"/>
      <c r="FA14" s="627"/>
      <c r="FB14" s="627"/>
      <c r="FC14" s="627"/>
      <c r="FD14" s="627"/>
      <c r="FE14" s="627"/>
    </row>
    <row r="15" spans="1:161" s="9" customFormat="1" ht="50.25" customHeight="1" x14ac:dyDescent="0.2">
      <c r="A15" s="635" t="s">
        <v>450</v>
      </c>
      <c r="B15" s="635"/>
      <c r="C15" s="635"/>
      <c r="D15" s="635"/>
      <c r="E15" s="635"/>
      <c r="F15" s="635"/>
      <c r="G15" s="635"/>
      <c r="H15" s="635"/>
      <c r="I15" s="635"/>
      <c r="J15" s="635"/>
      <c r="K15" s="635"/>
      <c r="L15" s="635"/>
      <c r="M15" s="635"/>
      <c r="N15" s="635"/>
      <c r="O15" s="635"/>
      <c r="P15" s="635"/>
      <c r="Q15" s="635"/>
      <c r="R15" s="635"/>
      <c r="S15" s="635" t="s">
        <v>451</v>
      </c>
      <c r="T15" s="635"/>
      <c r="U15" s="635"/>
      <c r="V15" s="635"/>
      <c r="W15" s="635"/>
      <c r="X15" s="635"/>
      <c r="Y15" s="635"/>
      <c r="Z15" s="635"/>
      <c r="AA15" s="635"/>
      <c r="AB15" s="635"/>
      <c r="AC15" s="635"/>
      <c r="AD15" s="635"/>
      <c r="AE15" s="635"/>
      <c r="AF15" s="635"/>
      <c r="AG15" s="635"/>
      <c r="AH15" s="635"/>
      <c r="AI15" s="635"/>
      <c r="AJ15" s="635"/>
      <c r="AK15" s="635"/>
      <c r="AL15" s="635"/>
      <c r="AM15" s="635"/>
      <c r="AN15" s="635" t="s">
        <v>452</v>
      </c>
      <c r="AO15" s="635"/>
      <c r="AP15" s="635"/>
      <c r="AQ15" s="635"/>
      <c r="AR15" s="635"/>
      <c r="AS15" s="635"/>
      <c r="AT15" s="635"/>
      <c r="AU15" s="635"/>
      <c r="AV15" s="635"/>
      <c r="AW15" s="635"/>
      <c r="AX15" s="635"/>
      <c r="AY15" s="635"/>
      <c r="AZ15" s="635"/>
      <c r="BA15" s="635"/>
      <c r="BB15" s="635"/>
      <c r="BC15" s="635"/>
      <c r="BD15" s="635"/>
      <c r="BE15" s="635"/>
      <c r="BF15" s="635"/>
      <c r="BG15" s="635"/>
      <c r="BH15" s="635"/>
      <c r="BI15" s="635" t="s">
        <v>453</v>
      </c>
      <c r="BJ15" s="635"/>
      <c r="BK15" s="635"/>
      <c r="BL15" s="635"/>
      <c r="BM15" s="635"/>
      <c r="BN15" s="635"/>
      <c r="BO15" s="635"/>
      <c r="BP15" s="635"/>
      <c r="BQ15" s="635"/>
      <c r="BR15" s="635"/>
      <c r="BS15" s="635"/>
      <c r="BT15" s="635"/>
      <c r="BU15" s="635"/>
      <c r="BV15" s="635"/>
      <c r="BW15" s="635"/>
      <c r="BX15" s="635"/>
      <c r="BY15" s="635"/>
      <c r="BZ15" s="635"/>
      <c r="CA15" s="635"/>
      <c r="CB15" s="635"/>
      <c r="CC15" s="635"/>
      <c r="CD15" s="635" t="s">
        <v>454</v>
      </c>
      <c r="CE15" s="635"/>
      <c r="CF15" s="635"/>
      <c r="CG15" s="635"/>
      <c r="CH15" s="635"/>
      <c r="CI15" s="635"/>
      <c r="CJ15" s="635"/>
      <c r="CK15" s="635"/>
      <c r="CL15" s="635"/>
      <c r="CM15" s="635"/>
      <c r="CN15" s="635"/>
      <c r="CO15" s="635"/>
      <c r="CP15" s="635"/>
      <c r="CQ15" s="635"/>
      <c r="CR15" s="635"/>
      <c r="CS15" s="635"/>
      <c r="CT15" s="635"/>
      <c r="CU15" s="635"/>
      <c r="CV15" s="635"/>
      <c r="CW15" s="635"/>
      <c r="CX15" s="635"/>
      <c r="CY15" s="635"/>
      <c r="CZ15" s="635"/>
      <c r="DA15" s="635"/>
      <c r="DB15" s="635" t="s">
        <v>455</v>
      </c>
      <c r="DC15" s="635"/>
      <c r="DD15" s="635"/>
      <c r="DE15" s="635"/>
      <c r="DF15" s="635"/>
      <c r="DG15" s="635"/>
      <c r="DH15" s="635"/>
      <c r="DI15" s="635"/>
      <c r="DJ15" s="635"/>
      <c r="DK15" s="635"/>
      <c r="DL15" s="635"/>
      <c r="DM15" s="635"/>
      <c r="DN15" s="635"/>
      <c r="DO15" s="635"/>
      <c r="DP15" s="635"/>
      <c r="DQ15" s="635"/>
      <c r="DR15" s="635" t="s">
        <v>456</v>
      </c>
      <c r="DS15" s="635"/>
      <c r="DT15" s="635"/>
      <c r="DU15" s="635"/>
      <c r="DV15" s="635"/>
      <c r="DW15" s="635"/>
      <c r="DX15" s="635"/>
      <c r="DY15" s="635"/>
      <c r="DZ15" s="635"/>
      <c r="EA15" s="635"/>
      <c r="EB15" s="635"/>
      <c r="EC15" s="635"/>
      <c r="ED15" s="635"/>
      <c r="EE15" s="635"/>
      <c r="EF15" s="635"/>
      <c r="EG15" s="635"/>
      <c r="EH15" s="635"/>
      <c r="EI15" s="635"/>
      <c r="EJ15" s="635"/>
      <c r="EK15" s="635"/>
      <c r="EL15" s="635"/>
      <c r="EM15" s="635"/>
      <c r="EN15" s="635" t="s">
        <v>457</v>
      </c>
      <c r="EO15" s="635"/>
      <c r="EP15" s="635"/>
      <c r="EQ15" s="635"/>
      <c r="ER15" s="635"/>
      <c r="ES15" s="635"/>
      <c r="ET15" s="635"/>
      <c r="EU15" s="635"/>
      <c r="EV15" s="635"/>
      <c r="EW15" s="635"/>
      <c r="EX15" s="635"/>
      <c r="EY15" s="635"/>
      <c r="EZ15" s="635"/>
      <c r="FA15" s="635"/>
      <c r="FB15" s="635"/>
      <c r="FC15" s="635"/>
      <c r="FD15" s="635"/>
      <c r="FE15" s="635"/>
    </row>
    <row r="16" spans="1:161" s="233" customFormat="1" ht="12" x14ac:dyDescent="0.2">
      <c r="A16" s="629"/>
      <c r="B16" s="629"/>
      <c r="C16" s="629"/>
      <c r="D16" s="629"/>
      <c r="E16" s="629"/>
      <c r="F16" s="629"/>
      <c r="G16" s="629"/>
      <c r="H16" s="629"/>
      <c r="I16" s="629"/>
      <c r="J16" s="629"/>
      <c r="K16" s="629"/>
      <c r="L16" s="629"/>
      <c r="M16" s="629"/>
      <c r="N16" s="629"/>
      <c r="O16" s="629"/>
      <c r="P16" s="629"/>
      <c r="Q16" s="629"/>
      <c r="R16" s="629"/>
      <c r="S16" s="629"/>
      <c r="T16" s="629"/>
      <c r="U16" s="629"/>
      <c r="V16" s="629"/>
      <c r="W16" s="629"/>
      <c r="X16" s="629"/>
      <c r="Y16" s="629"/>
      <c r="Z16" s="629"/>
      <c r="AA16" s="629"/>
      <c r="AB16" s="629"/>
      <c r="AC16" s="629"/>
      <c r="AD16" s="629"/>
      <c r="AE16" s="629"/>
      <c r="AF16" s="629"/>
      <c r="AG16" s="629"/>
      <c r="AH16" s="629"/>
      <c r="AI16" s="629"/>
      <c r="AJ16" s="629"/>
      <c r="AK16" s="629"/>
      <c r="AL16" s="629"/>
      <c r="AM16" s="629"/>
      <c r="AN16" s="631" t="s">
        <v>458</v>
      </c>
      <c r="AO16" s="631"/>
      <c r="AP16" s="631"/>
      <c r="AQ16" s="631"/>
      <c r="AR16" s="631"/>
      <c r="AS16" s="631"/>
      <c r="AT16" s="631"/>
      <c r="AU16" s="631"/>
      <c r="AV16" s="631"/>
      <c r="AW16" s="631"/>
      <c r="AX16" s="631"/>
      <c r="AY16" s="631"/>
      <c r="AZ16" s="631"/>
      <c r="BA16" s="631"/>
      <c r="BB16" s="631"/>
      <c r="BC16" s="631"/>
      <c r="BD16" s="631"/>
      <c r="BE16" s="631"/>
      <c r="BF16" s="631"/>
      <c r="BG16" s="631"/>
      <c r="BH16" s="631"/>
      <c r="BI16" s="631" t="s">
        <v>458</v>
      </c>
      <c r="BJ16" s="631"/>
      <c r="BK16" s="631"/>
      <c r="BL16" s="631"/>
      <c r="BM16" s="631"/>
      <c r="BN16" s="631"/>
      <c r="BO16" s="631"/>
      <c r="BP16" s="631"/>
      <c r="BQ16" s="631"/>
      <c r="BR16" s="631"/>
      <c r="BS16" s="631"/>
      <c r="BT16" s="631"/>
      <c r="BU16" s="631"/>
      <c r="BV16" s="631"/>
      <c r="BW16" s="631"/>
      <c r="BX16" s="631"/>
      <c r="BY16" s="631"/>
      <c r="BZ16" s="631"/>
      <c r="CA16" s="631"/>
      <c r="CB16" s="631"/>
      <c r="CC16" s="631"/>
      <c r="CD16" s="631" t="s">
        <v>458</v>
      </c>
      <c r="CE16" s="631"/>
      <c r="CF16" s="631"/>
      <c r="CG16" s="631"/>
      <c r="CH16" s="631"/>
      <c r="CI16" s="631"/>
      <c r="CJ16" s="631"/>
      <c r="CK16" s="631"/>
      <c r="CL16" s="631"/>
      <c r="CM16" s="631"/>
      <c r="CN16" s="631"/>
      <c r="CO16" s="631"/>
      <c r="CP16" s="631"/>
      <c r="CQ16" s="631"/>
      <c r="CR16" s="631"/>
      <c r="CS16" s="631"/>
      <c r="CT16" s="631"/>
      <c r="CU16" s="631"/>
      <c r="CV16" s="631"/>
      <c r="CW16" s="631"/>
      <c r="CX16" s="631"/>
      <c r="CY16" s="631"/>
      <c r="CZ16" s="631"/>
      <c r="DA16" s="631"/>
      <c r="DB16" s="631" t="s">
        <v>458</v>
      </c>
      <c r="DC16" s="631"/>
      <c r="DD16" s="631"/>
      <c r="DE16" s="631"/>
      <c r="DF16" s="631"/>
      <c r="DG16" s="631"/>
      <c r="DH16" s="631"/>
      <c r="DI16" s="631"/>
      <c r="DJ16" s="631"/>
      <c r="DK16" s="631"/>
      <c r="DL16" s="631"/>
      <c r="DM16" s="631"/>
      <c r="DN16" s="631"/>
      <c r="DO16" s="631"/>
      <c r="DP16" s="631"/>
      <c r="DQ16" s="631"/>
      <c r="DR16" s="632"/>
      <c r="DS16" s="632"/>
      <c r="DT16" s="632"/>
      <c r="DU16" s="632"/>
      <c r="DV16" s="632"/>
      <c r="DW16" s="632"/>
      <c r="DX16" s="632"/>
      <c r="DY16" s="632"/>
      <c r="DZ16" s="632"/>
      <c r="EA16" s="632"/>
      <c r="EB16" s="632"/>
      <c r="EC16" s="632"/>
      <c r="ED16" s="632"/>
      <c r="EE16" s="632"/>
      <c r="EF16" s="632"/>
      <c r="EG16" s="632"/>
      <c r="EH16" s="632"/>
      <c r="EI16" s="632"/>
      <c r="EJ16" s="632"/>
      <c r="EK16" s="632"/>
      <c r="EL16" s="632"/>
      <c r="EM16" s="632"/>
      <c r="EN16" s="629" t="s">
        <v>458</v>
      </c>
      <c r="EO16" s="629"/>
      <c r="EP16" s="629"/>
      <c r="EQ16" s="629"/>
      <c r="ER16" s="629"/>
      <c r="ES16" s="629"/>
      <c r="ET16" s="629"/>
      <c r="EU16" s="629"/>
      <c r="EV16" s="629"/>
      <c r="EW16" s="629"/>
      <c r="EX16" s="629"/>
      <c r="EY16" s="629"/>
      <c r="EZ16" s="629"/>
      <c r="FA16" s="629"/>
      <c r="FB16" s="629"/>
      <c r="FC16" s="629"/>
      <c r="FD16" s="629"/>
      <c r="FE16" s="629"/>
    </row>
    <row r="17" spans="1:205" s="129" customFormat="1" ht="12" x14ac:dyDescent="0.2">
      <c r="A17" s="633">
        <v>1</v>
      </c>
      <c r="B17" s="633"/>
      <c r="C17" s="633"/>
      <c r="D17" s="633"/>
      <c r="E17" s="633"/>
      <c r="F17" s="633"/>
      <c r="G17" s="633"/>
      <c r="H17" s="633"/>
      <c r="I17" s="633"/>
      <c r="J17" s="633"/>
      <c r="K17" s="633"/>
      <c r="L17" s="633"/>
      <c r="M17" s="633"/>
      <c r="N17" s="633"/>
      <c r="O17" s="633"/>
      <c r="P17" s="633"/>
      <c r="Q17" s="633"/>
      <c r="R17" s="633"/>
      <c r="S17" s="633">
        <v>2</v>
      </c>
      <c r="T17" s="633"/>
      <c r="U17" s="633"/>
      <c r="V17" s="633"/>
      <c r="W17" s="633"/>
      <c r="X17" s="633"/>
      <c r="Y17" s="633"/>
      <c r="Z17" s="633"/>
      <c r="AA17" s="633"/>
      <c r="AB17" s="633"/>
      <c r="AC17" s="633"/>
      <c r="AD17" s="633"/>
      <c r="AE17" s="633"/>
      <c r="AF17" s="633"/>
      <c r="AG17" s="633"/>
      <c r="AH17" s="633"/>
      <c r="AI17" s="633"/>
      <c r="AJ17" s="633"/>
      <c r="AK17" s="633"/>
      <c r="AL17" s="633"/>
      <c r="AM17" s="633"/>
      <c r="AN17" s="633">
        <v>3</v>
      </c>
      <c r="AO17" s="633"/>
      <c r="AP17" s="633"/>
      <c r="AQ17" s="633"/>
      <c r="AR17" s="633"/>
      <c r="AS17" s="633"/>
      <c r="AT17" s="633"/>
      <c r="AU17" s="633"/>
      <c r="AV17" s="633"/>
      <c r="AW17" s="633"/>
      <c r="AX17" s="633"/>
      <c r="AY17" s="633"/>
      <c r="AZ17" s="633"/>
      <c r="BA17" s="633"/>
      <c r="BB17" s="633"/>
      <c r="BC17" s="633"/>
      <c r="BD17" s="633"/>
      <c r="BE17" s="633"/>
      <c r="BF17" s="633"/>
      <c r="BG17" s="633"/>
      <c r="BH17" s="633"/>
      <c r="BI17" s="633">
        <v>4</v>
      </c>
      <c r="BJ17" s="633"/>
      <c r="BK17" s="633"/>
      <c r="BL17" s="633"/>
      <c r="BM17" s="633"/>
      <c r="BN17" s="633"/>
      <c r="BO17" s="633"/>
      <c r="BP17" s="633"/>
      <c r="BQ17" s="633"/>
      <c r="BR17" s="633"/>
      <c r="BS17" s="633"/>
      <c r="BT17" s="633"/>
      <c r="BU17" s="633"/>
      <c r="BV17" s="633"/>
      <c r="BW17" s="633"/>
      <c r="BX17" s="633"/>
      <c r="BY17" s="633"/>
      <c r="BZ17" s="633"/>
      <c r="CA17" s="633"/>
      <c r="CB17" s="633"/>
      <c r="CC17" s="633"/>
      <c r="CD17" s="633">
        <v>5</v>
      </c>
      <c r="CE17" s="633"/>
      <c r="CF17" s="633"/>
      <c r="CG17" s="633"/>
      <c r="CH17" s="633"/>
      <c r="CI17" s="633"/>
      <c r="CJ17" s="633"/>
      <c r="CK17" s="633"/>
      <c r="CL17" s="633"/>
      <c r="CM17" s="633"/>
      <c r="CN17" s="633"/>
      <c r="CO17" s="633"/>
      <c r="CP17" s="633"/>
      <c r="CQ17" s="633"/>
      <c r="CR17" s="633"/>
      <c r="CS17" s="633"/>
      <c r="CT17" s="633"/>
      <c r="CU17" s="633"/>
      <c r="CV17" s="633"/>
      <c r="CW17" s="633"/>
      <c r="CX17" s="633"/>
      <c r="CY17" s="633"/>
      <c r="CZ17" s="633"/>
      <c r="DA17" s="633"/>
      <c r="DB17" s="633">
        <v>6</v>
      </c>
      <c r="DC17" s="633"/>
      <c r="DD17" s="633"/>
      <c r="DE17" s="633"/>
      <c r="DF17" s="633"/>
      <c r="DG17" s="633"/>
      <c r="DH17" s="633"/>
      <c r="DI17" s="633"/>
      <c r="DJ17" s="633"/>
      <c r="DK17" s="633"/>
      <c r="DL17" s="633"/>
      <c r="DM17" s="633"/>
      <c r="DN17" s="633"/>
      <c r="DO17" s="633"/>
      <c r="DP17" s="633"/>
      <c r="DQ17" s="633"/>
      <c r="DR17" s="633">
        <v>7</v>
      </c>
      <c r="DS17" s="633"/>
      <c r="DT17" s="633"/>
      <c r="DU17" s="633"/>
      <c r="DV17" s="633"/>
      <c r="DW17" s="633"/>
      <c r="DX17" s="633"/>
      <c r="DY17" s="633"/>
      <c r="DZ17" s="633"/>
      <c r="EA17" s="633"/>
      <c r="EB17" s="633"/>
      <c r="EC17" s="633"/>
      <c r="ED17" s="633"/>
      <c r="EE17" s="633"/>
      <c r="EF17" s="633"/>
      <c r="EG17" s="633"/>
      <c r="EH17" s="633"/>
      <c r="EI17" s="633"/>
      <c r="EJ17" s="633"/>
      <c r="EK17" s="633"/>
      <c r="EL17" s="633"/>
      <c r="EM17" s="633"/>
      <c r="EN17" s="633">
        <v>8</v>
      </c>
      <c r="EO17" s="633"/>
      <c r="EP17" s="633"/>
      <c r="EQ17" s="633"/>
      <c r="ER17" s="633"/>
      <c r="ES17" s="633"/>
      <c r="ET17" s="633"/>
      <c r="EU17" s="633"/>
      <c r="EV17" s="633"/>
      <c r="EW17" s="633"/>
      <c r="EX17" s="633"/>
      <c r="EY17" s="633"/>
      <c r="EZ17" s="633"/>
      <c r="FA17" s="633"/>
      <c r="FB17" s="633"/>
      <c r="FC17" s="633"/>
      <c r="FD17" s="633"/>
      <c r="FE17" s="633"/>
    </row>
    <row r="18" spans="1:205" s="9" customFormat="1" ht="63" customHeight="1" x14ac:dyDescent="0.2">
      <c r="A18" s="629" t="s">
        <v>459</v>
      </c>
      <c r="B18" s="629"/>
      <c r="C18" s="629"/>
      <c r="D18" s="629"/>
      <c r="E18" s="629"/>
      <c r="F18" s="629"/>
      <c r="G18" s="629"/>
      <c r="H18" s="629"/>
      <c r="I18" s="629"/>
      <c r="J18" s="629"/>
      <c r="K18" s="629"/>
      <c r="L18" s="629"/>
      <c r="M18" s="629"/>
      <c r="N18" s="629"/>
      <c r="O18" s="629"/>
      <c r="P18" s="629"/>
      <c r="Q18" s="629"/>
      <c r="R18" s="629"/>
      <c r="S18" s="630" t="s">
        <v>385</v>
      </c>
      <c r="T18" s="630"/>
      <c r="U18" s="630"/>
      <c r="V18" s="630"/>
      <c r="W18" s="630"/>
      <c r="X18" s="630"/>
      <c r="Y18" s="630"/>
      <c r="Z18" s="630"/>
      <c r="AA18" s="630"/>
      <c r="AB18" s="630"/>
      <c r="AC18" s="630"/>
      <c r="AD18" s="630"/>
      <c r="AE18" s="630"/>
      <c r="AF18" s="630"/>
      <c r="AG18" s="630"/>
      <c r="AH18" s="630"/>
      <c r="AI18" s="630"/>
      <c r="AJ18" s="630"/>
      <c r="AK18" s="630"/>
      <c r="AL18" s="630"/>
      <c r="AM18" s="630"/>
      <c r="AN18" s="631">
        <v>95160</v>
      </c>
      <c r="AO18" s="631"/>
      <c r="AP18" s="631"/>
      <c r="AQ18" s="631"/>
      <c r="AR18" s="631"/>
      <c r="AS18" s="631"/>
      <c r="AT18" s="631"/>
      <c r="AU18" s="631"/>
      <c r="AV18" s="631"/>
      <c r="AW18" s="631"/>
      <c r="AX18" s="631"/>
      <c r="AY18" s="631"/>
      <c r="AZ18" s="631"/>
      <c r="BA18" s="631"/>
      <c r="BB18" s="631"/>
      <c r="BC18" s="631"/>
      <c r="BD18" s="631"/>
      <c r="BE18" s="631"/>
      <c r="BF18" s="631"/>
      <c r="BG18" s="631"/>
      <c r="BH18" s="631"/>
      <c r="BI18" s="631">
        <v>11708</v>
      </c>
      <c r="BJ18" s="631"/>
      <c r="BK18" s="631"/>
      <c r="BL18" s="631"/>
      <c r="BM18" s="631"/>
      <c r="BN18" s="631"/>
      <c r="BO18" s="631"/>
      <c r="BP18" s="631"/>
      <c r="BQ18" s="631"/>
      <c r="BR18" s="631"/>
      <c r="BS18" s="631"/>
      <c r="BT18" s="631"/>
      <c r="BU18" s="631"/>
      <c r="BV18" s="631"/>
      <c r="BW18" s="631"/>
      <c r="BX18" s="631"/>
      <c r="BY18" s="631"/>
      <c r="BZ18" s="631"/>
      <c r="CA18" s="631"/>
      <c r="CB18" s="631"/>
      <c r="CC18" s="631"/>
      <c r="CD18" s="631">
        <v>1.8148500000000001</v>
      </c>
      <c r="CE18" s="631"/>
      <c r="CF18" s="631"/>
      <c r="CG18" s="631"/>
      <c r="CH18" s="631"/>
      <c r="CI18" s="631"/>
      <c r="CJ18" s="631"/>
      <c r="CK18" s="631"/>
      <c r="CL18" s="631"/>
      <c r="CM18" s="631"/>
      <c r="CN18" s="631"/>
      <c r="CO18" s="631"/>
      <c r="CP18" s="631"/>
      <c r="CQ18" s="631"/>
      <c r="CR18" s="631"/>
      <c r="CS18" s="631"/>
      <c r="CT18" s="631"/>
      <c r="CU18" s="631"/>
      <c r="CV18" s="631"/>
      <c r="CW18" s="631"/>
      <c r="CX18" s="631"/>
      <c r="CY18" s="631"/>
      <c r="CZ18" s="631"/>
      <c r="DA18" s="631"/>
      <c r="DB18" s="631">
        <f>AN18-BI18</f>
        <v>83452</v>
      </c>
      <c r="DC18" s="631"/>
      <c r="DD18" s="631"/>
      <c r="DE18" s="631"/>
      <c r="DF18" s="631"/>
      <c r="DG18" s="631"/>
      <c r="DH18" s="631"/>
      <c r="DI18" s="631"/>
      <c r="DJ18" s="631"/>
      <c r="DK18" s="631"/>
      <c r="DL18" s="631"/>
      <c r="DM18" s="631"/>
      <c r="DN18" s="631"/>
      <c r="DO18" s="631"/>
      <c r="DP18" s="631"/>
      <c r="DQ18" s="631"/>
      <c r="DR18" s="632" t="s">
        <v>164</v>
      </c>
      <c r="DS18" s="632"/>
      <c r="DT18" s="632"/>
      <c r="DU18" s="632"/>
      <c r="DV18" s="632"/>
      <c r="DW18" s="632"/>
      <c r="DX18" s="632"/>
      <c r="DY18" s="632"/>
      <c r="DZ18" s="632"/>
      <c r="EA18" s="632"/>
      <c r="EB18" s="632"/>
      <c r="EC18" s="632"/>
      <c r="ED18" s="632"/>
      <c r="EE18" s="632"/>
      <c r="EF18" s="632"/>
      <c r="EG18" s="632"/>
      <c r="EH18" s="632"/>
      <c r="EI18" s="632"/>
      <c r="EJ18" s="632"/>
      <c r="EK18" s="632"/>
      <c r="EL18" s="632"/>
      <c r="EM18" s="632"/>
      <c r="EN18" s="630" t="s">
        <v>164</v>
      </c>
      <c r="EO18" s="630"/>
      <c r="EP18" s="630"/>
      <c r="EQ18" s="630"/>
      <c r="ER18" s="630"/>
      <c r="ES18" s="630"/>
      <c r="ET18" s="630"/>
      <c r="EU18" s="630"/>
      <c r="EV18" s="630"/>
      <c r="EW18" s="630"/>
      <c r="EX18" s="630"/>
      <c r="EY18" s="630"/>
      <c r="EZ18" s="630"/>
      <c r="FA18" s="630"/>
      <c r="FB18" s="630"/>
      <c r="FC18" s="630"/>
      <c r="FD18" s="630"/>
      <c r="FE18" s="630"/>
    </row>
    <row r="19" spans="1:205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FE19" s="232" t="s">
        <v>448</v>
      </c>
    </row>
    <row r="20" spans="1:205" s="3" customFormat="1" ht="12.75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</row>
    <row r="21" spans="1:205" s="3" customFormat="1" ht="12.75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</row>
    <row r="22" spans="1:205" s="4" customFormat="1" ht="46.5" customHeight="1" x14ac:dyDescent="0.25">
      <c r="A22" s="634" t="s">
        <v>449</v>
      </c>
      <c r="B22" s="580"/>
      <c r="C22" s="580"/>
      <c r="D22" s="580"/>
      <c r="E22" s="580"/>
      <c r="F22" s="580"/>
      <c r="G22" s="580"/>
      <c r="H22" s="580"/>
      <c r="I22" s="580"/>
      <c r="J22" s="580"/>
      <c r="K22" s="580"/>
      <c r="L22" s="580"/>
      <c r="M22" s="580"/>
      <c r="N22" s="580"/>
      <c r="O22" s="580"/>
      <c r="P22" s="580"/>
      <c r="Q22" s="580"/>
      <c r="R22" s="580"/>
      <c r="S22" s="580"/>
      <c r="T22" s="580"/>
      <c r="U22" s="580"/>
      <c r="V22" s="580"/>
      <c r="W22" s="580"/>
      <c r="X22" s="580"/>
      <c r="Y22" s="580"/>
      <c r="Z22" s="580"/>
      <c r="AA22" s="580"/>
      <c r="AB22" s="580"/>
      <c r="AC22" s="580"/>
      <c r="AD22" s="580"/>
      <c r="AE22" s="580"/>
      <c r="AF22" s="580"/>
      <c r="AG22" s="580"/>
      <c r="AH22" s="580"/>
      <c r="AI22" s="580"/>
      <c r="AJ22" s="580"/>
      <c r="AK22" s="580"/>
      <c r="AL22" s="580"/>
      <c r="AM22" s="580"/>
      <c r="AN22" s="580"/>
      <c r="AO22" s="580"/>
      <c r="AP22" s="580"/>
      <c r="AQ22" s="580"/>
      <c r="AR22" s="580"/>
      <c r="AS22" s="580"/>
      <c r="AT22" s="580"/>
      <c r="AU22" s="580"/>
      <c r="AV22" s="580"/>
      <c r="AW22" s="580"/>
      <c r="AX22" s="580"/>
      <c r="AY22" s="580"/>
      <c r="AZ22" s="580"/>
      <c r="BA22" s="580"/>
      <c r="BB22" s="580"/>
      <c r="BC22" s="580"/>
      <c r="BD22" s="580"/>
      <c r="BE22" s="580"/>
      <c r="BF22" s="580"/>
      <c r="BG22" s="580"/>
      <c r="BH22" s="580"/>
      <c r="BI22" s="580"/>
      <c r="BJ22" s="580"/>
      <c r="BK22" s="580"/>
      <c r="BL22" s="580"/>
      <c r="BM22" s="580"/>
      <c r="BN22" s="580"/>
      <c r="BO22" s="580"/>
      <c r="BP22" s="580"/>
      <c r="BQ22" s="580"/>
      <c r="BR22" s="580"/>
      <c r="BS22" s="580"/>
      <c r="BT22" s="580"/>
      <c r="BU22" s="580"/>
      <c r="BV22" s="580"/>
      <c r="BW22" s="580"/>
      <c r="BX22" s="580"/>
      <c r="BY22" s="580"/>
      <c r="BZ22" s="580"/>
      <c r="CA22" s="580"/>
      <c r="CB22" s="580"/>
      <c r="CC22" s="580"/>
      <c r="CD22" s="580"/>
      <c r="CE22" s="580"/>
      <c r="CF22" s="580"/>
      <c r="CG22" s="580"/>
      <c r="CH22" s="580"/>
      <c r="CI22" s="580"/>
      <c r="CJ22" s="580"/>
      <c r="CK22" s="580"/>
      <c r="CL22" s="580"/>
      <c r="CM22" s="580"/>
      <c r="CN22" s="580"/>
      <c r="CO22" s="580"/>
      <c r="CP22" s="580"/>
      <c r="CQ22" s="580"/>
      <c r="CR22" s="580"/>
      <c r="CS22" s="580"/>
      <c r="CT22" s="580"/>
      <c r="CU22" s="580"/>
      <c r="CV22" s="580"/>
      <c r="CW22" s="580"/>
      <c r="CX22" s="580"/>
      <c r="CY22" s="580"/>
      <c r="CZ22" s="580"/>
      <c r="DA22" s="580"/>
      <c r="DB22" s="580"/>
      <c r="DC22" s="580"/>
      <c r="DD22" s="580"/>
      <c r="DE22" s="580"/>
      <c r="DF22" s="580"/>
      <c r="DG22" s="580"/>
      <c r="DH22" s="580"/>
      <c r="DI22" s="580"/>
      <c r="DJ22" s="580"/>
      <c r="DK22" s="580"/>
      <c r="DL22" s="580"/>
      <c r="DM22" s="580"/>
      <c r="DN22" s="580"/>
      <c r="DO22" s="580"/>
      <c r="DP22" s="580"/>
      <c r="DQ22" s="580"/>
      <c r="DR22" s="580"/>
      <c r="DS22" s="580"/>
      <c r="DT22" s="580"/>
      <c r="DU22" s="580"/>
      <c r="DV22" s="580"/>
      <c r="DW22" s="580"/>
      <c r="DX22" s="580"/>
      <c r="DY22" s="580"/>
      <c r="DZ22" s="580"/>
      <c r="EA22" s="580"/>
      <c r="EB22" s="580"/>
      <c r="EC22" s="580"/>
      <c r="ED22" s="580"/>
      <c r="EE22" s="580"/>
      <c r="EF22" s="580"/>
      <c r="EG22" s="580"/>
      <c r="EH22" s="580"/>
      <c r="EI22" s="580"/>
      <c r="EJ22" s="580"/>
      <c r="EK22" s="580"/>
      <c r="EL22" s="580"/>
      <c r="EM22" s="580"/>
      <c r="EN22" s="580"/>
      <c r="EO22" s="580"/>
      <c r="EP22" s="580"/>
      <c r="EQ22" s="580"/>
      <c r="ER22" s="580"/>
      <c r="ES22" s="580"/>
      <c r="ET22" s="580"/>
      <c r="EU22" s="580"/>
      <c r="EV22" s="580"/>
      <c r="EW22" s="580"/>
      <c r="EX22" s="580"/>
      <c r="EY22" s="580"/>
      <c r="EZ22" s="580"/>
      <c r="FA22" s="580"/>
      <c r="FB22" s="580"/>
      <c r="FC22" s="580"/>
      <c r="FD22" s="580"/>
      <c r="FE22" s="580"/>
    </row>
    <row r="23" spans="1:205" s="4" customFormat="1" ht="15.75" x14ac:dyDescent="0.25">
      <c r="EN23" s="627" t="s">
        <v>509</v>
      </c>
      <c r="EO23" s="627"/>
      <c r="EP23" s="627"/>
      <c r="EQ23" s="627"/>
      <c r="ER23" s="627"/>
      <c r="ES23" s="627"/>
      <c r="ET23" s="627"/>
      <c r="EU23" s="627"/>
      <c r="EV23" s="627"/>
      <c r="EW23" s="627"/>
      <c r="EX23" s="627"/>
      <c r="EY23" s="627"/>
      <c r="EZ23" s="627"/>
      <c r="FA23" s="627"/>
      <c r="FB23" s="627"/>
      <c r="FC23" s="627"/>
      <c r="FD23" s="627"/>
      <c r="FE23" s="627"/>
    </row>
    <row r="24" spans="1:205" s="9" customFormat="1" ht="50.25" customHeight="1" x14ac:dyDescent="0.2">
      <c r="A24" s="635" t="s">
        <v>450</v>
      </c>
      <c r="B24" s="635"/>
      <c r="C24" s="635"/>
      <c r="D24" s="635"/>
      <c r="E24" s="635"/>
      <c r="F24" s="635"/>
      <c r="G24" s="635"/>
      <c r="H24" s="635"/>
      <c r="I24" s="635"/>
      <c r="J24" s="635"/>
      <c r="K24" s="635"/>
      <c r="L24" s="635"/>
      <c r="M24" s="635"/>
      <c r="N24" s="635"/>
      <c r="O24" s="635"/>
      <c r="P24" s="635"/>
      <c r="Q24" s="635"/>
      <c r="R24" s="635"/>
      <c r="S24" s="635" t="s">
        <v>451</v>
      </c>
      <c r="T24" s="635"/>
      <c r="U24" s="635"/>
      <c r="V24" s="635"/>
      <c r="W24" s="635"/>
      <c r="X24" s="635"/>
      <c r="Y24" s="635"/>
      <c r="Z24" s="635"/>
      <c r="AA24" s="635"/>
      <c r="AB24" s="635"/>
      <c r="AC24" s="635"/>
      <c r="AD24" s="635"/>
      <c r="AE24" s="635"/>
      <c r="AF24" s="635"/>
      <c r="AG24" s="635"/>
      <c r="AH24" s="635"/>
      <c r="AI24" s="635"/>
      <c r="AJ24" s="635"/>
      <c r="AK24" s="635"/>
      <c r="AL24" s="635"/>
      <c r="AM24" s="635"/>
      <c r="AN24" s="635" t="s">
        <v>452</v>
      </c>
      <c r="AO24" s="635"/>
      <c r="AP24" s="635"/>
      <c r="AQ24" s="635"/>
      <c r="AR24" s="635"/>
      <c r="AS24" s="635"/>
      <c r="AT24" s="635"/>
      <c r="AU24" s="635"/>
      <c r="AV24" s="635"/>
      <c r="AW24" s="635"/>
      <c r="AX24" s="635"/>
      <c r="AY24" s="635"/>
      <c r="AZ24" s="635"/>
      <c r="BA24" s="635"/>
      <c r="BB24" s="635"/>
      <c r="BC24" s="635"/>
      <c r="BD24" s="635"/>
      <c r="BE24" s="635"/>
      <c r="BF24" s="635"/>
      <c r="BG24" s="635"/>
      <c r="BH24" s="635"/>
      <c r="BI24" s="635" t="s">
        <v>453</v>
      </c>
      <c r="BJ24" s="635"/>
      <c r="BK24" s="635"/>
      <c r="BL24" s="635"/>
      <c r="BM24" s="635"/>
      <c r="BN24" s="635"/>
      <c r="BO24" s="635"/>
      <c r="BP24" s="635"/>
      <c r="BQ24" s="635"/>
      <c r="BR24" s="635"/>
      <c r="BS24" s="635"/>
      <c r="BT24" s="635"/>
      <c r="BU24" s="635"/>
      <c r="BV24" s="635"/>
      <c r="BW24" s="635"/>
      <c r="BX24" s="635"/>
      <c r="BY24" s="635"/>
      <c r="BZ24" s="635"/>
      <c r="CA24" s="635"/>
      <c r="CB24" s="635"/>
      <c r="CC24" s="635"/>
      <c r="CD24" s="635" t="s">
        <v>454</v>
      </c>
      <c r="CE24" s="635"/>
      <c r="CF24" s="635"/>
      <c r="CG24" s="635"/>
      <c r="CH24" s="635"/>
      <c r="CI24" s="635"/>
      <c r="CJ24" s="635"/>
      <c r="CK24" s="635"/>
      <c r="CL24" s="635"/>
      <c r="CM24" s="635"/>
      <c r="CN24" s="635"/>
      <c r="CO24" s="635"/>
      <c r="CP24" s="635"/>
      <c r="CQ24" s="635"/>
      <c r="CR24" s="635"/>
      <c r="CS24" s="635"/>
      <c r="CT24" s="635"/>
      <c r="CU24" s="635"/>
      <c r="CV24" s="635"/>
      <c r="CW24" s="635"/>
      <c r="CX24" s="635"/>
      <c r="CY24" s="635"/>
      <c r="CZ24" s="635"/>
      <c r="DA24" s="635"/>
      <c r="DB24" s="635" t="s">
        <v>455</v>
      </c>
      <c r="DC24" s="635"/>
      <c r="DD24" s="635"/>
      <c r="DE24" s="635"/>
      <c r="DF24" s="635"/>
      <c r="DG24" s="635"/>
      <c r="DH24" s="635"/>
      <c r="DI24" s="635"/>
      <c r="DJ24" s="635"/>
      <c r="DK24" s="635"/>
      <c r="DL24" s="635"/>
      <c r="DM24" s="635"/>
      <c r="DN24" s="635"/>
      <c r="DO24" s="635"/>
      <c r="DP24" s="635"/>
      <c r="DQ24" s="635"/>
      <c r="DR24" s="635" t="s">
        <v>456</v>
      </c>
      <c r="DS24" s="635"/>
      <c r="DT24" s="635"/>
      <c r="DU24" s="635"/>
      <c r="DV24" s="635"/>
      <c r="DW24" s="635"/>
      <c r="DX24" s="635"/>
      <c r="DY24" s="635"/>
      <c r="DZ24" s="635"/>
      <c r="EA24" s="635"/>
      <c r="EB24" s="635"/>
      <c r="EC24" s="635"/>
      <c r="ED24" s="635"/>
      <c r="EE24" s="635"/>
      <c r="EF24" s="635"/>
      <c r="EG24" s="635"/>
      <c r="EH24" s="635"/>
      <c r="EI24" s="635"/>
      <c r="EJ24" s="635"/>
      <c r="EK24" s="635"/>
      <c r="EL24" s="635"/>
      <c r="EM24" s="635"/>
      <c r="EN24" s="635" t="s">
        <v>457</v>
      </c>
      <c r="EO24" s="635"/>
      <c r="EP24" s="635"/>
      <c r="EQ24" s="635"/>
      <c r="ER24" s="635"/>
      <c r="ES24" s="635"/>
      <c r="ET24" s="635"/>
      <c r="EU24" s="635"/>
      <c r="EV24" s="635"/>
      <c r="EW24" s="635"/>
      <c r="EX24" s="635"/>
      <c r="EY24" s="635"/>
      <c r="EZ24" s="635"/>
      <c r="FA24" s="635"/>
      <c r="FB24" s="635"/>
      <c r="FC24" s="635"/>
      <c r="FD24" s="635"/>
      <c r="FE24" s="635"/>
    </row>
    <row r="25" spans="1:205" s="233" customFormat="1" ht="12" x14ac:dyDescent="0.2">
      <c r="A25" s="629"/>
      <c r="B25" s="629"/>
      <c r="C25" s="629"/>
      <c r="D25" s="629"/>
      <c r="E25" s="629"/>
      <c r="F25" s="629"/>
      <c r="G25" s="629"/>
      <c r="H25" s="629"/>
      <c r="I25" s="629"/>
      <c r="J25" s="629"/>
      <c r="K25" s="629"/>
      <c r="L25" s="629"/>
      <c r="M25" s="629"/>
      <c r="N25" s="629"/>
      <c r="O25" s="629"/>
      <c r="P25" s="629"/>
      <c r="Q25" s="629"/>
      <c r="R25" s="629"/>
      <c r="S25" s="629"/>
      <c r="T25" s="629"/>
      <c r="U25" s="629"/>
      <c r="V25" s="629"/>
      <c r="W25" s="629"/>
      <c r="X25" s="629"/>
      <c r="Y25" s="629"/>
      <c r="Z25" s="629"/>
      <c r="AA25" s="629"/>
      <c r="AB25" s="629"/>
      <c r="AC25" s="629"/>
      <c r="AD25" s="629"/>
      <c r="AE25" s="629"/>
      <c r="AF25" s="629"/>
      <c r="AG25" s="629"/>
      <c r="AH25" s="629"/>
      <c r="AI25" s="629"/>
      <c r="AJ25" s="629"/>
      <c r="AK25" s="629"/>
      <c r="AL25" s="629"/>
      <c r="AM25" s="629"/>
      <c r="AN25" s="631" t="s">
        <v>458</v>
      </c>
      <c r="AO25" s="631"/>
      <c r="AP25" s="631"/>
      <c r="AQ25" s="631"/>
      <c r="AR25" s="631"/>
      <c r="AS25" s="631"/>
      <c r="AT25" s="631"/>
      <c r="AU25" s="631"/>
      <c r="AV25" s="631"/>
      <c r="AW25" s="631"/>
      <c r="AX25" s="631"/>
      <c r="AY25" s="631"/>
      <c r="AZ25" s="631"/>
      <c r="BA25" s="631"/>
      <c r="BB25" s="631"/>
      <c r="BC25" s="631"/>
      <c r="BD25" s="631"/>
      <c r="BE25" s="631"/>
      <c r="BF25" s="631"/>
      <c r="BG25" s="631"/>
      <c r="BH25" s="631"/>
      <c r="BI25" s="631" t="s">
        <v>458</v>
      </c>
      <c r="BJ25" s="631"/>
      <c r="BK25" s="631"/>
      <c r="BL25" s="631"/>
      <c r="BM25" s="631"/>
      <c r="BN25" s="631"/>
      <c r="BO25" s="631"/>
      <c r="BP25" s="631"/>
      <c r="BQ25" s="631"/>
      <c r="BR25" s="631"/>
      <c r="BS25" s="631"/>
      <c r="BT25" s="631"/>
      <c r="BU25" s="631"/>
      <c r="BV25" s="631"/>
      <c r="BW25" s="631"/>
      <c r="BX25" s="631"/>
      <c r="BY25" s="631"/>
      <c r="BZ25" s="631"/>
      <c r="CA25" s="631"/>
      <c r="CB25" s="631"/>
      <c r="CC25" s="631"/>
      <c r="CD25" s="631" t="s">
        <v>458</v>
      </c>
      <c r="CE25" s="631"/>
      <c r="CF25" s="631"/>
      <c r="CG25" s="631"/>
      <c r="CH25" s="631"/>
      <c r="CI25" s="631"/>
      <c r="CJ25" s="631"/>
      <c r="CK25" s="631"/>
      <c r="CL25" s="631"/>
      <c r="CM25" s="631"/>
      <c r="CN25" s="631"/>
      <c r="CO25" s="631"/>
      <c r="CP25" s="631"/>
      <c r="CQ25" s="631"/>
      <c r="CR25" s="631"/>
      <c r="CS25" s="631"/>
      <c r="CT25" s="631"/>
      <c r="CU25" s="631"/>
      <c r="CV25" s="631"/>
      <c r="CW25" s="631"/>
      <c r="CX25" s="631"/>
      <c r="CY25" s="631"/>
      <c r="CZ25" s="631"/>
      <c r="DA25" s="631"/>
      <c r="DB25" s="631" t="s">
        <v>458</v>
      </c>
      <c r="DC25" s="631"/>
      <c r="DD25" s="631"/>
      <c r="DE25" s="631"/>
      <c r="DF25" s="631"/>
      <c r="DG25" s="631"/>
      <c r="DH25" s="631"/>
      <c r="DI25" s="631"/>
      <c r="DJ25" s="631"/>
      <c r="DK25" s="631"/>
      <c r="DL25" s="631"/>
      <c r="DM25" s="631"/>
      <c r="DN25" s="631"/>
      <c r="DO25" s="631"/>
      <c r="DP25" s="631"/>
      <c r="DQ25" s="631"/>
      <c r="DR25" s="632"/>
      <c r="DS25" s="632"/>
      <c r="DT25" s="632"/>
      <c r="DU25" s="632"/>
      <c r="DV25" s="632"/>
      <c r="DW25" s="632"/>
      <c r="DX25" s="632"/>
      <c r="DY25" s="632"/>
      <c r="DZ25" s="632"/>
      <c r="EA25" s="632"/>
      <c r="EB25" s="632"/>
      <c r="EC25" s="632"/>
      <c r="ED25" s="632"/>
      <c r="EE25" s="632"/>
      <c r="EF25" s="632"/>
      <c r="EG25" s="632"/>
      <c r="EH25" s="632"/>
      <c r="EI25" s="632"/>
      <c r="EJ25" s="632"/>
      <c r="EK25" s="632"/>
      <c r="EL25" s="632"/>
      <c r="EM25" s="632"/>
      <c r="EN25" s="629" t="s">
        <v>458</v>
      </c>
      <c r="EO25" s="629"/>
      <c r="EP25" s="629"/>
      <c r="EQ25" s="629"/>
      <c r="ER25" s="629"/>
      <c r="ES25" s="629"/>
      <c r="ET25" s="629"/>
      <c r="EU25" s="629"/>
      <c r="EV25" s="629"/>
      <c r="EW25" s="629"/>
      <c r="EX25" s="629"/>
      <c r="EY25" s="629"/>
      <c r="EZ25" s="629"/>
      <c r="FA25" s="629"/>
      <c r="FB25" s="629"/>
      <c r="FC25" s="629"/>
      <c r="FD25" s="629"/>
      <c r="FE25" s="629"/>
    </row>
    <row r="26" spans="1:205" s="129" customFormat="1" ht="12" x14ac:dyDescent="0.2">
      <c r="A26" s="633">
        <v>1</v>
      </c>
      <c r="B26" s="633"/>
      <c r="C26" s="633"/>
      <c r="D26" s="633"/>
      <c r="E26" s="633"/>
      <c r="F26" s="633"/>
      <c r="G26" s="633"/>
      <c r="H26" s="633"/>
      <c r="I26" s="633"/>
      <c r="J26" s="633"/>
      <c r="K26" s="633"/>
      <c r="L26" s="633"/>
      <c r="M26" s="633"/>
      <c r="N26" s="633"/>
      <c r="O26" s="633"/>
      <c r="P26" s="633"/>
      <c r="Q26" s="633"/>
      <c r="R26" s="633"/>
      <c r="S26" s="633">
        <v>2</v>
      </c>
      <c r="T26" s="633"/>
      <c r="U26" s="633"/>
      <c r="V26" s="633"/>
      <c r="W26" s="633"/>
      <c r="X26" s="633"/>
      <c r="Y26" s="633"/>
      <c r="Z26" s="633"/>
      <c r="AA26" s="633"/>
      <c r="AB26" s="633"/>
      <c r="AC26" s="633"/>
      <c r="AD26" s="633"/>
      <c r="AE26" s="633"/>
      <c r="AF26" s="633"/>
      <c r="AG26" s="633"/>
      <c r="AH26" s="633"/>
      <c r="AI26" s="633"/>
      <c r="AJ26" s="633"/>
      <c r="AK26" s="633"/>
      <c r="AL26" s="633"/>
      <c r="AM26" s="633"/>
      <c r="AN26" s="633">
        <v>3</v>
      </c>
      <c r="AO26" s="633"/>
      <c r="AP26" s="633"/>
      <c r="AQ26" s="633"/>
      <c r="AR26" s="633"/>
      <c r="AS26" s="633"/>
      <c r="AT26" s="633"/>
      <c r="AU26" s="633"/>
      <c r="AV26" s="633"/>
      <c r="AW26" s="633"/>
      <c r="AX26" s="633"/>
      <c r="AY26" s="633"/>
      <c r="AZ26" s="633"/>
      <c r="BA26" s="633"/>
      <c r="BB26" s="633"/>
      <c r="BC26" s="633"/>
      <c r="BD26" s="633"/>
      <c r="BE26" s="633"/>
      <c r="BF26" s="633"/>
      <c r="BG26" s="633"/>
      <c r="BH26" s="633"/>
      <c r="BI26" s="633">
        <v>4</v>
      </c>
      <c r="BJ26" s="633"/>
      <c r="BK26" s="633"/>
      <c r="BL26" s="633"/>
      <c r="BM26" s="633"/>
      <c r="BN26" s="633"/>
      <c r="BO26" s="633"/>
      <c r="BP26" s="633"/>
      <c r="BQ26" s="633"/>
      <c r="BR26" s="633"/>
      <c r="BS26" s="633"/>
      <c r="BT26" s="633"/>
      <c r="BU26" s="633"/>
      <c r="BV26" s="633"/>
      <c r="BW26" s="633"/>
      <c r="BX26" s="633"/>
      <c r="BY26" s="633"/>
      <c r="BZ26" s="633"/>
      <c r="CA26" s="633"/>
      <c r="CB26" s="633"/>
      <c r="CC26" s="633"/>
      <c r="CD26" s="633">
        <v>5</v>
      </c>
      <c r="CE26" s="633"/>
      <c r="CF26" s="633"/>
      <c r="CG26" s="633"/>
      <c r="CH26" s="633"/>
      <c r="CI26" s="633"/>
      <c r="CJ26" s="633"/>
      <c r="CK26" s="633"/>
      <c r="CL26" s="633"/>
      <c r="CM26" s="633"/>
      <c r="CN26" s="633"/>
      <c r="CO26" s="633"/>
      <c r="CP26" s="633"/>
      <c r="CQ26" s="633"/>
      <c r="CR26" s="633"/>
      <c r="CS26" s="633"/>
      <c r="CT26" s="633"/>
      <c r="CU26" s="633"/>
      <c r="CV26" s="633"/>
      <c r="CW26" s="633"/>
      <c r="CX26" s="633"/>
      <c r="CY26" s="633"/>
      <c r="CZ26" s="633"/>
      <c r="DA26" s="633"/>
      <c r="DB26" s="633">
        <v>6</v>
      </c>
      <c r="DC26" s="633"/>
      <c r="DD26" s="633"/>
      <c r="DE26" s="633"/>
      <c r="DF26" s="633"/>
      <c r="DG26" s="633"/>
      <c r="DH26" s="633"/>
      <c r="DI26" s="633"/>
      <c r="DJ26" s="633"/>
      <c r="DK26" s="633"/>
      <c r="DL26" s="633"/>
      <c r="DM26" s="633"/>
      <c r="DN26" s="633"/>
      <c r="DO26" s="633"/>
      <c r="DP26" s="633"/>
      <c r="DQ26" s="633"/>
      <c r="DR26" s="633">
        <v>7</v>
      </c>
      <c r="DS26" s="633"/>
      <c r="DT26" s="633"/>
      <c r="DU26" s="633"/>
      <c r="DV26" s="633"/>
      <c r="DW26" s="633"/>
      <c r="DX26" s="633"/>
      <c r="DY26" s="633"/>
      <c r="DZ26" s="633"/>
      <c r="EA26" s="633"/>
      <c r="EB26" s="633"/>
      <c r="EC26" s="633"/>
      <c r="ED26" s="633"/>
      <c r="EE26" s="633"/>
      <c r="EF26" s="633"/>
      <c r="EG26" s="633"/>
      <c r="EH26" s="633"/>
      <c r="EI26" s="633"/>
      <c r="EJ26" s="633"/>
      <c r="EK26" s="633"/>
      <c r="EL26" s="633"/>
      <c r="EM26" s="633"/>
      <c r="EN26" s="633">
        <v>8</v>
      </c>
      <c r="EO26" s="633"/>
      <c r="EP26" s="633"/>
      <c r="EQ26" s="633"/>
      <c r="ER26" s="633"/>
      <c r="ES26" s="633"/>
      <c r="ET26" s="633"/>
      <c r="EU26" s="633"/>
      <c r="EV26" s="633"/>
      <c r="EW26" s="633"/>
      <c r="EX26" s="633"/>
      <c r="EY26" s="633"/>
      <c r="EZ26" s="633"/>
      <c r="FA26" s="633"/>
      <c r="FB26" s="633"/>
      <c r="FC26" s="633"/>
      <c r="FD26" s="633"/>
      <c r="FE26" s="633"/>
    </row>
    <row r="27" spans="1:205" s="9" customFormat="1" ht="63" customHeight="1" x14ac:dyDescent="0.2">
      <c r="A27" s="629" t="s">
        <v>459</v>
      </c>
      <c r="B27" s="629"/>
      <c r="C27" s="629"/>
      <c r="D27" s="629"/>
      <c r="E27" s="629"/>
      <c r="F27" s="629"/>
      <c r="G27" s="629"/>
      <c r="H27" s="629"/>
      <c r="I27" s="629"/>
      <c r="J27" s="629"/>
      <c r="K27" s="629"/>
      <c r="L27" s="629"/>
      <c r="M27" s="629"/>
      <c r="N27" s="629"/>
      <c r="O27" s="629"/>
      <c r="P27" s="629"/>
      <c r="Q27" s="629"/>
      <c r="R27" s="629"/>
      <c r="S27" s="630" t="s">
        <v>385</v>
      </c>
      <c r="T27" s="630"/>
      <c r="U27" s="630"/>
      <c r="V27" s="630"/>
      <c r="W27" s="630"/>
      <c r="X27" s="630"/>
      <c r="Y27" s="630"/>
      <c r="Z27" s="630"/>
      <c r="AA27" s="630"/>
      <c r="AB27" s="630"/>
      <c r="AC27" s="630"/>
      <c r="AD27" s="630"/>
      <c r="AE27" s="630"/>
      <c r="AF27" s="630"/>
      <c r="AG27" s="630"/>
      <c r="AH27" s="630"/>
      <c r="AI27" s="630"/>
      <c r="AJ27" s="630"/>
      <c r="AK27" s="630"/>
      <c r="AL27" s="630"/>
      <c r="AM27" s="630"/>
      <c r="AN27" s="631">
        <v>95160</v>
      </c>
      <c r="AO27" s="631"/>
      <c r="AP27" s="631"/>
      <c r="AQ27" s="631"/>
      <c r="AR27" s="631"/>
      <c r="AS27" s="631"/>
      <c r="AT27" s="631"/>
      <c r="AU27" s="631"/>
      <c r="AV27" s="631"/>
      <c r="AW27" s="631"/>
      <c r="AX27" s="631"/>
      <c r="AY27" s="631"/>
      <c r="AZ27" s="631"/>
      <c r="BA27" s="631"/>
      <c r="BB27" s="631"/>
      <c r="BC27" s="631"/>
      <c r="BD27" s="631"/>
      <c r="BE27" s="631"/>
      <c r="BF27" s="631"/>
      <c r="BG27" s="631"/>
      <c r="BH27" s="631"/>
      <c r="BI27" s="631">
        <v>11708</v>
      </c>
      <c r="BJ27" s="631"/>
      <c r="BK27" s="631"/>
      <c r="BL27" s="631"/>
      <c r="BM27" s="631"/>
      <c r="BN27" s="631"/>
      <c r="BO27" s="631"/>
      <c r="BP27" s="631"/>
      <c r="BQ27" s="631"/>
      <c r="BR27" s="631"/>
      <c r="BS27" s="631"/>
      <c r="BT27" s="631"/>
      <c r="BU27" s="631"/>
      <c r="BV27" s="631"/>
      <c r="BW27" s="631"/>
      <c r="BX27" s="631"/>
      <c r="BY27" s="631"/>
      <c r="BZ27" s="631"/>
      <c r="CA27" s="631"/>
      <c r="CB27" s="631"/>
      <c r="CC27" s="631"/>
      <c r="CD27" s="631">
        <v>1.8148500000000001</v>
      </c>
      <c r="CE27" s="631"/>
      <c r="CF27" s="631"/>
      <c r="CG27" s="631"/>
      <c r="CH27" s="631"/>
      <c r="CI27" s="631"/>
      <c r="CJ27" s="631"/>
      <c r="CK27" s="631"/>
      <c r="CL27" s="631"/>
      <c r="CM27" s="631"/>
      <c r="CN27" s="631"/>
      <c r="CO27" s="631"/>
      <c r="CP27" s="631"/>
      <c r="CQ27" s="631"/>
      <c r="CR27" s="631"/>
      <c r="CS27" s="631"/>
      <c r="CT27" s="631"/>
      <c r="CU27" s="631"/>
      <c r="CV27" s="631"/>
      <c r="CW27" s="631"/>
      <c r="CX27" s="631"/>
      <c r="CY27" s="631"/>
      <c r="CZ27" s="631"/>
      <c r="DA27" s="631"/>
      <c r="DB27" s="631">
        <f>AN27-BI27</f>
        <v>83452</v>
      </c>
      <c r="DC27" s="631"/>
      <c r="DD27" s="631"/>
      <c r="DE27" s="631"/>
      <c r="DF27" s="631"/>
      <c r="DG27" s="631"/>
      <c r="DH27" s="631"/>
      <c r="DI27" s="631"/>
      <c r="DJ27" s="631"/>
      <c r="DK27" s="631"/>
      <c r="DL27" s="631"/>
      <c r="DM27" s="631"/>
      <c r="DN27" s="631"/>
      <c r="DO27" s="631"/>
      <c r="DP27" s="631"/>
      <c r="DQ27" s="631"/>
      <c r="DR27" s="632" t="s">
        <v>164</v>
      </c>
      <c r="DS27" s="632"/>
      <c r="DT27" s="632"/>
      <c r="DU27" s="632"/>
      <c r="DV27" s="632"/>
      <c r="DW27" s="632"/>
      <c r="DX27" s="632"/>
      <c r="DY27" s="632"/>
      <c r="DZ27" s="632"/>
      <c r="EA27" s="632"/>
      <c r="EB27" s="632"/>
      <c r="EC27" s="632"/>
      <c r="ED27" s="632"/>
      <c r="EE27" s="632"/>
      <c r="EF27" s="632"/>
      <c r="EG27" s="632"/>
      <c r="EH27" s="632"/>
      <c r="EI27" s="632"/>
      <c r="EJ27" s="632"/>
      <c r="EK27" s="632"/>
      <c r="EL27" s="632"/>
      <c r="EM27" s="632"/>
      <c r="EN27" s="630" t="s">
        <v>164</v>
      </c>
      <c r="EO27" s="630"/>
      <c r="EP27" s="630"/>
      <c r="EQ27" s="630"/>
      <c r="ER27" s="630"/>
      <c r="ES27" s="630"/>
      <c r="ET27" s="630"/>
      <c r="EU27" s="630"/>
      <c r="EV27" s="630"/>
      <c r="EW27" s="630"/>
      <c r="EX27" s="630"/>
      <c r="EY27" s="630"/>
      <c r="EZ27" s="630"/>
      <c r="FA27" s="630"/>
      <c r="FB27" s="630"/>
      <c r="FC27" s="630"/>
      <c r="FD27" s="630"/>
      <c r="FE27" s="630"/>
    </row>
    <row r="30" spans="1:205" x14ac:dyDescent="0.25">
      <c r="GW30" s="1" t="s">
        <v>191</v>
      </c>
    </row>
    <row r="34" spans="1:16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FE34" s="232" t="s">
        <v>448</v>
      </c>
    </row>
    <row r="35" spans="1:161" s="3" customFormat="1" ht="12.75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</row>
    <row r="36" spans="1:161" s="3" customFormat="1" ht="12.75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</row>
    <row r="37" spans="1:161" s="4" customFormat="1" ht="46.5" customHeight="1" x14ac:dyDescent="0.25">
      <c r="A37" s="634" t="s">
        <v>449</v>
      </c>
      <c r="B37" s="580"/>
      <c r="C37" s="580"/>
      <c r="D37" s="580"/>
      <c r="E37" s="580"/>
      <c r="F37" s="580"/>
      <c r="G37" s="580"/>
      <c r="H37" s="580"/>
      <c r="I37" s="580"/>
      <c r="J37" s="580"/>
      <c r="K37" s="580"/>
      <c r="L37" s="580"/>
      <c r="M37" s="580"/>
      <c r="N37" s="580"/>
      <c r="O37" s="580"/>
      <c r="P37" s="580"/>
      <c r="Q37" s="580"/>
      <c r="R37" s="580"/>
      <c r="S37" s="580"/>
      <c r="T37" s="580"/>
      <c r="U37" s="580"/>
      <c r="V37" s="580"/>
      <c r="W37" s="580"/>
      <c r="X37" s="580"/>
      <c r="Y37" s="580"/>
      <c r="Z37" s="580"/>
      <c r="AA37" s="580"/>
      <c r="AB37" s="580"/>
      <c r="AC37" s="580"/>
      <c r="AD37" s="580"/>
      <c r="AE37" s="580"/>
      <c r="AF37" s="580"/>
      <c r="AG37" s="580"/>
      <c r="AH37" s="580"/>
      <c r="AI37" s="580"/>
      <c r="AJ37" s="580"/>
      <c r="AK37" s="580"/>
      <c r="AL37" s="580"/>
      <c r="AM37" s="580"/>
      <c r="AN37" s="580"/>
      <c r="AO37" s="580"/>
      <c r="AP37" s="580"/>
      <c r="AQ37" s="580"/>
      <c r="AR37" s="580"/>
      <c r="AS37" s="580"/>
      <c r="AT37" s="580"/>
      <c r="AU37" s="580"/>
      <c r="AV37" s="580"/>
      <c r="AW37" s="580"/>
      <c r="AX37" s="580"/>
      <c r="AY37" s="580"/>
      <c r="AZ37" s="580"/>
      <c r="BA37" s="580"/>
      <c r="BB37" s="580"/>
      <c r="BC37" s="580"/>
      <c r="BD37" s="580"/>
      <c r="BE37" s="580"/>
      <c r="BF37" s="580"/>
      <c r="BG37" s="580"/>
      <c r="BH37" s="580"/>
      <c r="BI37" s="580"/>
      <c r="BJ37" s="580"/>
      <c r="BK37" s="580"/>
      <c r="BL37" s="580"/>
      <c r="BM37" s="580"/>
      <c r="BN37" s="580"/>
      <c r="BO37" s="580"/>
      <c r="BP37" s="580"/>
      <c r="BQ37" s="580"/>
      <c r="BR37" s="580"/>
      <c r="BS37" s="580"/>
      <c r="BT37" s="580"/>
      <c r="BU37" s="580"/>
      <c r="BV37" s="580"/>
      <c r="BW37" s="580"/>
      <c r="BX37" s="580"/>
      <c r="BY37" s="580"/>
      <c r="BZ37" s="580"/>
      <c r="CA37" s="580"/>
      <c r="CB37" s="580"/>
      <c r="CC37" s="580"/>
      <c r="CD37" s="580"/>
      <c r="CE37" s="580"/>
      <c r="CF37" s="580"/>
      <c r="CG37" s="580"/>
      <c r="CH37" s="580"/>
      <c r="CI37" s="580"/>
      <c r="CJ37" s="580"/>
      <c r="CK37" s="580"/>
      <c r="CL37" s="580"/>
      <c r="CM37" s="580"/>
      <c r="CN37" s="580"/>
      <c r="CO37" s="580"/>
      <c r="CP37" s="580"/>
      <c r="CQ37" s="580"/>
      <c r="CR37" s="580"/>
      <c r="CS37" s="580"/>
      <c r="CT37" s="580"/>
      <c r="CU37" s="580"/>
      <c r="CV37" s="580"/>
      <c r="CW37" s="580"/>
      <c r="CX37" s="580"/>
      <c r="CY37" s="580"/>
      <c r="CZ37" s="580"/>
      <c r="DA37" s="580"/>
      <c r="DB37" s="580"/>
      <c r="DC37" s="580"/>
      <c r="DD37" s="580"/>
      <c r="DE37" s="580"/>
      <c r="DF37" s="580"/>
      <c r="DG37" s="580"/>
      <c r="DH37" s="580"/>
      <c r="DI37" s="580"/>
      <c r="DJ37" s="580"/>
      <c r="DK37" s="580"/>
      <c r="DL37" s="580"/>
      <c r="DM37" s="580"/>
      <c r="DN37" s="580"/>
      <c r="DO37" s="580"/>
      <c r="DP37" s="580"/>
      <c r="DQ37" s="580"/>
      <c r="DR37" s="580"/>
      <c r="DS37" s="580"/>
      <c r="DT37" s="580"/>
      <c r="DU37" s="580"/>
      <c r="DV37" s="580"/>
      <c r="DW37" s="580"/>
      <c r="DX37" s="580"/>
      <c r="DY37" s="580"/>
      <c r="DZ37" s="580"/>
      <c r="EA37" s="580"/>
      <c r="EB37" s="580"/>
      <c r="EC37" s="580"/>
      <c r="ED37" s="580"/>
      <c r="EE37" s="580"/>
      <c r="EF37" s="580"/>
      <c r="EG37" s="580"/>
      <c r="EH37" s="580"/>
      <c r="EI37" s="580"/>
      <c r="EJ37" s="580"/>
      <c r="EK37" s="580"/>
      <c r="EL37" s="580"/>
      <c r="EM37" s="580"/>
      <c r="EN37" s="580"/>
      <c r="EO37" s="580"/>
      <c r="EP37" s="580"/>
      <c r="EQ37" s="580"/>
      <c r="ER37" s="580"/>
      <c r="ES37" s="580"/>
      <c r="ET37" s="580"/>
      <c r="EU37" s="580"/>
      <c r="EV37" s="580"/>
      <c r="EW37" s="580"/>
      <c r="EX37" s="580"/>
      <c r="EY37" s="580"/>
      <c r="EZ37" s="580"/>
      <c r="FA37" s="580"/>
      <c r="FB37" s="580"/>
      <c r="FC37" s="580"/>
      <c r="FD37" s="580"/>
      <c r="FE37" s="580"/>
    </row>
    <row r="38" spans="1:161" s="4" customFormat="1" ht="15.75" x14ac:dyDescent="0.25">
      <c r="EN38" s="627" t="s">
        <v>510</v>
      </c>
      <c r="EO38" s="627"/>
      <c r="EP38" s="627"/>
      <c r="EQ38" s="627"/>
      <c r="ER38" s="627"/>
      <c r="ES38" s="627"/>
      <c r="ET38" s="627"/>
      <c r="EU38" s="627"/>
      <c r="EV38" s="627"/>
      <c r="EW38" s="627"/>
      <c r="EX38" s="627"/>
      <c r="EY38" s="627"/>
      <c r="EZ38" s="627"/>
      <c r="FA38" s="627"/>
      <c r="FB38" s="627"/>
      <c r="FC38" s="627"/>
      <c r="FD38" s="627"/>
      <c r="FE38" s="627"/>
    </row>
    <row r="39" spans="1:161" s="9" customFormat="1" ht="50.25" customHeight="1" x14ac:dyDescent="0.2">
      <c r="A39" s="635" t="s">
        <v>450</v>
      </c>
      <c r="B39" s="635"/>
      <c r="C39" s="635"/>
      <c r="D39" s="635"/>
      <c r="E39" s="635"/>
      <c r="F39" s="635"/>
      <c r="G39" s="635"/>
      <c r="H39" s="635"/>
      <c r="I39" s="635"/>
      <c r="J39" s="635"/>
      <c r="K39" s="635"/>
      <c r="L39" s="635"/>
      <c r="M39" s="635"/>
      <c r="N39" s="635"/>
      <c r="O39" s="635"/>
      <c r="P39" s="635"/>
      <c r="Q39" s="635"/>
      <c r="R39" s="635"/>
      <c r="S39" s="635" t="s">
        <v>451</v>
      </c>
      <c r="T39" s="635"/>
      <c r="U39" s="635"/>
      <c r="V39" s="635"/>
      <c r="W39" s="635"/>
      <c r="X39" s="635"/>
      <c r="Y39" s="635"/>
      <c r="Z39" s="635"/>
      <c r="AA39" s="635"/>
      <c r="AB39" s="635"/>
      <c r="AC39" s="635"/>
      <c r="AD39" s="635"/>
      <c r="AE39" s="635"/>
      <c r="AF39" s="635"/>
      <c r="AG39" s="635"/>
      <c r="AH39" s="635"/>
      <c r="AI39" s="635"/>
      <c r="AJ39" s="635"/>
      <c r="AK39" s="635"/>
      <c r="AL39" s="635"/>
      <c r="AM39" s="635"/>
      <c r="AN39" s="635" t="s">
        <v>452</v>
      </c>
      <c r="AO39" s="635"/>
      <c r="AP39" s="635"/>
      <c r="AQ39" s="635"/>
      <c r="AR39" s="635"/>
      <c r="AS39" s="635"/>
      <c r="AT39" s="635"/>
      <c r="AU39" s="635"/>
      <c r="AV39" s="635"/>
      <c r="AW39" s="635"/>
      <c r="AX39" s="635"/>
      <c r="AY39" s="635"/>
      <c r="AZ39" s="635"/>
      <c r="BA39" s="635"/>
      <c r="BB39" s="635"/>
      <c r="BC39" s="635"/>
      <c r="BD39" s="635"/>
      <c r="BE39" s="635"/>
      <c r="BF39" s="635"/>
      <c r="BG39" s="635"/>
      <c r="BH39" s="635"/>
      <c r="BI39" s="635" t="s">
        <v>453</v>
      </c>
      <c r="BJ39" s="635"/>
      <c r="BK39" s="635"/>
      <c r="BL39" s="635"/>
      <c r="BM39" s="635"/>
      <c r="BN39" s="635"/>
      <c r="BO39" s="635"/>
      <c r="BP39" s="635"/>
      <c r="BQ39" s="635"/>
      <c r="BR39" s="635"/>
      <c r="BS39" s="635"/>
      <c r="BT39" s="635"/>
      <c r="BU39" s="635"/>
      <c r="BV39" s="635"/>
      <c r="BW39" s="635"/>
      <c r="BX39" s="635"/>
      <c r="BY39" s="635"/>
      <c r="BZ39" s="635"/>
      <c r="CA39" s="635"/>
      <c r="CB39" s="635"/>
      <c r="CC39" s="635"/>
      <c r="CD39" s="635" t="s">
        <v>454</v>
      </c>
      <c r="CE39" s="635"/>
      <c r="CF39" s="635"/>
      <c r="CG39" s="635"/>
      <c r="CH39" s="635"/>
      <c r="CI39" s="635"/>
      <c r="CJ39" s="635"/>
      <c r="CK39" s="635"/>
      <c r="CL39" s="635"/>
      <c r="CM39" s="635"/>
      <c r="CN39" s="635"/>
      <c r="CO39" s="635"/>
      <c r="CP39" s="635"/>
      <c r="CQ39" s="635"/>
      <c r="CR39" s="635"/>
      <c r="CS39" s="635"/>
      <c r="CT39" s="635"/>
      <c r="CU39" s="635"/>
      <c r="CV39" s="635"/>
      <c r="CW39" s="635"/>
      <c r="CX39" s="635"/>
      <c r="CY39" s="635"/>
      <c r="CZ39" s="635"/>
      <c r="DA39" s="635"/>
      <c r="DB39" s="635" t="s">
        <v>455</v>
      </c>
      <c r="DC39" s="635"/>
      <c r="DD39" s="635"/>
      <c r="DE39" s="635"/>
      <c r="DF39" s="635"/>
      <c r="DG39" s="635"/>
      <c r="DH39" s="635"/>
      <c r="DI39" s="635"/>
      <c r="DJ39" s="635"/>
      <c r="DK39" s="635"/>
      <c r="DL39" s="635"/>
      <c r="DM39" s="635"/>
      <c r="DN39" s="635"/>
      <c r="DO39" s="635"/>
      <c r="DP39" s="635"/>
      <c r="DQ39" s="635"/>
      <c r="DR39" s="635" t="s">
        <v>456</v>
      </c>
      <c r="DS39" s="635"/>
      <c r="DT39" s="635"/>
      <c r="DU39" s="635"/>
      <c r="DV39" s="635"/>
      <c r="DW39" s="635"/>
      <c r="DX39" s="635"/>
      <c r="DY39" s="635"/>
      <c r="DZ39" s="635"/>
      <c r="EA39" s="635"/>
      <c r="EB39" s="635"/>
      <c r="EC39" s="635"/>
      <c r="ED39" s="635"/>
      <c r="EE39" s="635"/>
      <c r="EF39" s="635"/>
      <c r="EG39" s="635"/>
      <c r="EH39" s="635"/>
      <c r="EI39" s="635"/>
      <c r="EJ39" s="635"/>
      <c r="EK39" s="635"/>
      <c r="EL39" s="635"/>
      <c r="EM39" s="635"/>
      <c r="EN39" s="635" t="s">
        <v>457</v>
      </c>
      <c r="EO39" s="635"/>
      <c r="EP39" s="635"/>
      <c r="EQ39" s="635"/>
      <c r="ER39" s="635"/>
      <c r="ES39" s="635"/>
      <c r="ET39" s="635"/>
      <c r="EU39" s="635"/>
      <c r="EV39" s="635"/>
      <c r="EW39" s="635"/>
      <c r="EX39" s="635"/>
      <c r="EY39" s="635"/>
      <c r="EZ39" s="635"/>
      <c r="FA39" s="635"/>
      <c r="FB39" s="635"/>
      <c r="FC39" s="635"/>
      <c r="FD39" s="635"/>
      <c r="FE39" s="635"/>
    </row>
    <row r="40" spans="1:161" s="233" customFormat="1" ht="12" x14ac:dyDescent="0.2">
      <c r="A40" s="629"/>
      <c r="B40" s="629"/>
      <c r="C40" s="629"/>
      <c r="D40" s="629"/>
      <c r="E40" s="629"/>
      <c r="F40" s="629"/>
      <c r="G40" s="629"/>
      <c r="H40" s="629"/>
      <c r="I40" s="629"/>
      <c r="J40" s="629"/>
      <c r="K40" s="629"/>
      <c r="L40" s="629"/>
      <c r="M40" s="629"/>
      <c r="N40" s="629"/>
      <c r="O40" s="629"/>
      <c r="P40" s="629"/>
      <c r="Q40" s="629"/>
      <c r="R40" s="629"/>
      <c r="S40" s="629"/>
      <c r="T40" s="629"/>
      <c r="U40" s="629"/>
      <c r="V40" s="629"/>
      <c r="W40" s="629"/>
      <c r="X40" s="629"/>
      <c r="Y40" s="629"/>
      <c r="Z40" s="629"/>
      <c r="AA40" s="629"/>
      <c r="AB40" s="629"/>
      <c r="AC40" s="629"/>
      <c r="AD40" s="629"/>
      <c r="AE40" s="629"/>
      <c r="AF40" s="629"/>
      <c r="AG40" s="629"/>
      <c r="AH40" s="629"/>
      <c r="AI40" s="629"/>
      <c r="AJ40" s="629"/>
      <c r="AK40" s="629"/>
      <c r="AL40" s="629"/>
      <c r="AM40" s="629"/>
      <c r="AN40" s="631" t="s">
        <v>458</v>
      </c>
      <c r="AO40" s="631"/>
      <c r="AP40" s="631"/>
      <c r="AQ40" s="631"/>
      <c r="AR40" s="631"/>
      <c r="AS40" s="631"/>
      <c r="AT40" s="631"/>
      <c r="AU40" s="631"/>
      <c r="AV40" s="631"/>
      <c r="AW40" s="631"/>
      <c r="AX40" s="631"/>
      <c r="AY40" s="631"/>
      <c r="AZ40" s="631"/>
      <c r="BA40" s="631"/>
      <c r="BB40" s="631"/>
      <c r="BC40" s="631"/>
      <c r="BD40" s="631"/>
      <c r="BE40" s="631"/>
      <c r="BF40" s="631"/>
      <c r="BG40" s="631"/>
      <c r="BH40" s="631"/>
      <c r="BI40" s="631" t="s">
        <v>458</v>
      </c>
      <c r="BJ40" s="631"/>
      <c r="BK40" s="631"/>
      <c r="BL40" s="631"/>
      <c r="BM40" s="631"/>
      <c r="BN40" s="631"/>
      <c r="BO40" s="631"/>
      <c r="BP40" s="631"/>
      <c r="BQ40" s="631"/>
      <c r="BR40" s="631"/>
      <c r="BS40" s="631"/>
      <c r="BT40" s="631"/>
      <c r="BU40" s="631"/>
      <c r="BV40" s="631"/>
      <c r="BW40" s="631"/>
      <c r="BX40" s="631"/>
      <c r="BY40" s="631"/>
      <c r="BZ40" s="631"/>
      <c r="CA40" s="631"/>
      <c r="CB40" s="631"/>
      <c r="CC40" s="631"/>
      <c r="CD40" s="631" t="s">
        <v>458</v>
      </c>
      <c r="CE40" s="631"/>
      <c r="CF40" s="631"/>
      <c r="CG40" s="631"/>
      <c r="CH40" s="631"/>
      <c r="CI40" s="631"/>
      <c r="CJ40" s="631"/>
      <c r="CK40" s="631"/>
      <c r="CL40" s="631"/>
      <c r="CM40" s="631"/>
      <c r="CN40" s="631"/>
      <c r="CO40" s="631"/>
      <c r="CP40" s="631"/>
      <c r="CQ40" s="631"/>
      <c r="CR40" s="631"/>
      <c r="CS40" s="631"/>
      <c r="CT40" s="631"/>
      <c r="CU40" s="631"/>
      <c r="CV40" s="631"/>
      <c r="CW40" s="631"/>
      <c r="CX40" s="631"/>
      <c r="CY40" s="631"/>
      <c r="CZ40" s="631"/>
      <c r="DA40" s="631"/>
      <c r="DB40" s="631" t="s">
        <v>458</v>
      </c>
      <c r="DC40" s="631"/>
      <c r="DD40" s="631"/>
      <c r="DE40" s="631"/>
      <c r="DF40" s="631"/>
      <c r="DG40" s="631"/>
      <c r="DH40" s="631"/>
      <c r="DI40" s="631"/>
      <c r="DJ40" s="631"/>
      <c r="DK40" s="631"/>
      <c r="DL40" s="631"/>
      <c r="DM40" s="631"/>
      <c r="DN40" s="631"/>
      <c r="DO40" s="631"/>
      <c r="DP40" s="631"/>
      <c r="DQ40" s="631"/>
      <c r="DR40" s="632"/>
      <c r="DS40" s="632"/>
      <c r="DT40" s="632"/>
      <c r="DU40" s="632"/>
      <c r="DV40" s="632"/>
      <c r="DW40" s="632"/>
      <c r="DX40" s="632"/>
      <c r="DY40" s="632"/>
      <c r="DZ40" s="632"/>
      <c r="EA40" s="632"/>
      <c r="EB40" s="632"/>
      <c r="EC40" s="632"/>
      <c r="ED40" s="632"/>
      <c r="EE40" s="632"/>
      <c r="EF40" s="632"/>
      <c r="EG40" s="632"/>
      <c r="EH40" s="632"/>
      <c r="EI40" s="632"/>
      <c r="EJ40" s="632"/>
      <c r="EK40" s="632"/>
      <c r="EL40" s="632"/>
      <c r="EM40" s="632"/>
      <c r="EN40" s="629" t="s">
        <v>458</v>
      </c>
      <c r="EO40" s="629"/>
      <c r="EP40" s="629"/>
      <c r="EQ40" s="629"/>
      <c r="ER40" s="629"/>
      <c r="ES40" s="629"/>
      <c r="ET40" s="629"/>
      <c r="EU40" s="629"/>
      <c r="EV40" s="629"/>
      <c r="EW40" s="629"/>
      <c r="EX40" s="629"/>
      <c r="EY40" s="629"/>
      <c r="EZ40" s="629"/>
      <c r="FA40" s="629"/>
      <c r="FB40" s="629"/>
      <c r="FC40" s="629"/>
      <c r="FD40" s="629"/>
      <c r="FE40" s="629"/>
    </row>
    <row r="41" spans="1:161" s="129" customFormat="1" ht="12" x14ac:dyDescent="0.2">
      <c r="A41" s="633">
        <v>1</v>
      </c>
      <c r="B41" s="633"/>
      <c r="C41" s="633"/>
      <c r="D41" s="633"/>
      <c r="E41" s="633"/>
      <c r="F41" s="633"/>
      <c r="G41" s="633"/>
      <c r="H41" s="633"/>
      <c r="I41" s="633"/>
      <c r="J41" s="633"/>
      <c r="K41" s="633"/>
      <c r="L41" s="633"/>
      <c r="M41" s="633"/>
      <c r="N41" s="633"/>
      <c r="O41" s="633"/>
      <c r="P41" s="633"/>
      <c r="Q41" s="633"/>
      <c r="R41" s="633"/>
      <c r="S41" s="633">
        <v>2</v>
      </c>
      <c r="T41" s="633"/>
      <c r="U41" s="633"/>
      <c r="V41" s="633"/>
      <c r="W41" s="633"/>
      <c r="X41" s="633"/>
      <c r="Y41" s="633"/>
      <c r="Z41" s="633"/>
      <c r="AA41" s="633"/>
      <c r="AB41" s="633"/>
      <c r="AC41" s="633"/>
      <c r="AD41" s="633"/>
      <c r="AE41" s="633"/>
      <c r="AF41" s="633"/>
      <c r="AG41" s="633"/>
      <c r="AH41" s="633"/>
      <c r="AI41" s="633"/>
      <c r="AJ41" s="633"/>
      <c r="AK41" s="633"/>
      <c r="AL41" s="633"/>
      <c r="AM41" s="633"/>
      <c r="AN41" s="633">
        <v>3</v>
      </c>
      <c r="AO41" s="633"/>
      <c r="AP41" s="633"/>
      <c r="AQ41" s="633"/>
      <c r="AR41" s="633"/>
      <c r="AS41" s="633"/>
      <c r="AT41" s="633"/>
      <c r="AU41" s="633"/>
      <c r="AV41" s="633"/>
      <c r="AW41" s="633"/>
      <c r="AX41" s="633"/>
      <c r="AY41" s="633"/>
      <c r="AZ41" s="633"/>
      <c r="BA41" s="633"/>
      <c r="BB41" s="633"/>
      <c r="BC41" s="633"/>
      <c r="BD41" s="633"/>
      <c r="BE41" s="633"/>
      <c r="BF41" s="633"/>
      <c r="BG41" s="633"/>
      <c r="BH41" s="633"/>
      <c r="BI41" s="633">
        <v>4</v>
      </c>
      <c r="BJ41" s="633"/>
      <c r="BK41" s="633"/>
      <c r="BL41" s="633"/>
      <c r="BM41" s="633"/>
      <c r="BN41" s="633"/>
      <c r="BO41" s="633"/>
      <c r="BP41" s="633"/>
      <c r="BQ41" s="633"/>
      <c r="BR41" s="633"/>
      <c r="BS41" s="633"/>
      <c r="BT41" s="633"/>
      <c r="BU41" s="633"/>
      <c r="BV41" s="633"/>
      <c r="BW41" s="633"/>
      <c r="BX41" s="633"/>
      <c r="BY41" s="633"/>
      <c r="BZ41" s="633"/>
      <c r="CA41" s="633"/>
      <c r="CB41" s="633"/>
      <c r="CC41" s="633"/>
      <c r="CD41" s="633">
        <v>5</v>
      </c>
      <c r="CE41" s="633"/>
      <c r="CF41" s="633"/>
      <c r="CG41" s="633"/>
      <c r="CH41" s="633"/>
      <c r="CI41" s="633"/>
      <c r="CJ41" s="633"/>
      <c r="CK41" s="633"/>
      <c r="CL41" s="633"/>
      <c r="CM41" s="633"/>
      <c r="CN41" s="633"/>
      <c r="CO41" s="633"/>
      <c r="CP41" s="633"/>
      <c r="CQ41" s="633"/>
      <c r="CR41" s="633"/>
      <c r="CS41" s="633"/>
      <c r="CT41" s="633"/>
      <c r="CU41" s="633"/>
      <c r="CV41" s="633"/>
      <c r="CW41" s="633"/>
      <c r="CX41" s="633"/>
      <c r="CY41" s="633"/>
      <c r="CZ41" s="633"/>
      <c r="DA41" s="633"/>
      <c r="DB41" s="633">
        <v>6</v>
      </c>
      <c r="DC41" s="633"/>
      <c r="DD41" s="633"/>
      <c r="DE41" s="633"/>
      <c r="DF41" s="633"/>
      <c r="DG41" s="633"/>
      <c r="DH41" s="633"/>
      <c r="DI41" s="633"/>
      <c r="DJ41" s="633"/>
      <c r="DK41" s="633"/>
      <c r="DL41" s="633"/>
      <c r="DM41" s="633"/>
      <c r="DN41" s="633"/>
      <c r="DO41" s="633"/>
      <c r="DP41" s="633"/>
      <c r="DQ41" s="633"/>
      <c r="DR41" s="633">
        <v>7</v>
      </c>
      <c r="DS41" s="633"/>
      <c r="DT41" s="633"/>
      <c r="DU41" s="633"/>
      <c r="DV41" s="633"/>
      <c r="DW41" s="633"/>
      <c r="DX41" s="633"/>
      <c r="DY41" s="633"/>
      <c r="DZ41" s="633"/>
      <c r="EA41" s="633"/>
      <c r="EB41" s="633"/>
      <c r="EC41" s="633"/>
      <c r="ED41" s="633"/>
      <c r="EE41" s="633"/>
      <c r="EF41" s="633"/>
      <c r="EG41" s="633"/>
      <c r="EH41" s="633"/>
      <c r="EI41" s="633"/>
      <c r="EJ41" s="633"/>
      <c r="EK41" s="633"/>
      <c r="EL41" s="633"/>
      <c r="EM41" s="633"/>
      <c r="EN41" s="633">
        <v>8</v>
      </c>
      <c r="EO41" s="633"/>
      <c r="EP41" s="633"/>
      <c r="EQ41" s="633"/>
      <c r="ER41" s="633"/>
      <c r="ES41" s="633"/>
      <c r="ET41" s="633"/>
      <c r="EU41" s="633"/>
      <c r="EV41" s="633"/>
      <c r="EW41" s="633"/>
      <c r="EX41" s="633"/>
      <c r="EY41" s="633"/>
      <c r="EZ41" s="633"/>
      <c r="FA41" s="633"/>
      <c r="FB41" s="633"/>
      <c r="FC41" s="633"/>
      <c r="FD41" s="633"/>
      <c r="FE41" s="633"/>
    </row>
    <row r="42" spans="1:161" s="9" customFormat="1" ht="63" customHeight="1" x14ac:dyDescent="0.2">
      <c r="A42" s="629" t="s">
        <v>459</v>
      </c>
      <c r="B42" s="629"/>
      <c r="C42" s="629"/>
      <c r="D42" s="629"/>
      <c r="E42" s="629"/>
      <c r="F42" s="629"/>
      <c r="G42" s="629"/>
      <c r="H42" s="629"/>
      <c r="I42" s="629"/>
      <c r="J42" s="629"/>
      <c r="K42" s="629"/>
      <c r="L42" s="629"/>
      <c r="M42" s="629"/>
      <c r="N42" s="629"/>
      <c r="O42" s="629"/>
      <c r="P42" s="629"/>
      <c r="Q42" s="629"/>
      <c r="R42" s="629"/>
      <c r="S42" s="630" t="s">
        <v>385</v>
      </c>
      <c r="T42" s="630"/>
      <c r="U42" s="630"/>
      <c r="V42" s="630"/>
      <c r="W42" s="630"/>
      <c r="X42" s="630"/>
      <c r="Y42" s="630"/>
      <c r="Z42" s="630"/>
      <c r="AA42" s="630"/>
      <c r="AB42" s="630"/>
      <c r="AC42" s="630"/>
      <c r="AD42" s="630"/>
      <c r="AE42" s="630"/>
      <c r="AF42" s="630"/>
      <c r="AG42" s="630"/>
      <c r="AH42" s="630"/>
      <c r="AI42" s="630"/>
      <c r="AJ42" s="630"/>
      <c r="AK42" s="630"/>
      <c r="AL42" s="630"/>
      <c r="AM42" s="630"/>
      <c r="AN42" s="631">
        <v>95160</v>
      </c>
      <c r="AO42" s="631"/>
      <c r="AP42" s="631"/>
      <c r="AQ42" s="631"/>
      <c r="AR42" s="631"/>
      <c r="AS42" s="631"/>
      <c r="AT42" s="631"/>
      <c r="AU42" s="631"/>
      <c r="AV42" s="631"/>
      <c r="AW42" s="631"/>
      <c r="AX42" s="631"/>
      <c r="AY42" s="631"/>
      <c r="AZ42" s="631"/>
      <c r="BA42" s="631"/>
      <c r="BB42" s="631"/>
      <c r="BC42" s="631"/>
      <c r="BD42" s="631"/>
      <c r="BE42" s="631"/>
      <c r="BF42" s="631"/>
      <c r="BG42" s="631"/>
      <c r="BH42" s="631"/>
      <c r="BI42" s="631">
        <v>11708</v>
      </c>
      <c r="BJ42" s="631"/>
      <c r="BK42" s="631"/>
      <c r="BL42" s="631"/>
      <c r="BM42" s="631"/>
      <c r="BN42" s="631"/>
      <c r="BO42" s="631"/>
      <c r="BP42" s="631"/>
      <c r="BQ42" s="631"/>
      <c r="BR42" s="631"/>
      <c r="BS42" s="631"/>
      <c r="BT42" s="631"/>
      <c r="BU42" s="631"/>
      <c r="BV42" s="631"/>
      <c r="BW42" s="631"/>
      <c r="BX42" s="631"/>
      <c r="BY42" s="631"/>
      <c r="BZ42" s="631"/>
      <c r="CA42" s="631"/>
      <c r="CB42" s="631"/>
      <c r="CC42" s="631"/>
      <c r="CD42" s="631">
        <v>1.8148500000000001</v>
      </c>
      <c r="CE42" s="631"/>
      <c r="CF42" s="631"/>
      <c r="CG42" s="631"/>
      <c r="CH42" s="631"/>
      <c r="CI42" s="631"/>
      <c r="CJ42" s="631"/>
      <c r="CK42" s="631"/>
      <c r="CL42" s="631"/>
      <c r="CM42" s="631"/>
      <c r="CN42" s="631"/>
      <c r="CO42" s="631"/>
      <c r="CP42" s="631"/>
      <c r="CQ42" s="631"/>
      <c r="CR42" s="631"/>
      <c r="CS42" s="631"/>
      <c r="CT42" s="631"/>
      <c r="CU42" s="631"/>
      <c r="CV42" s="631"/>
      <c r="CW42" s="631"/>
      <c r="CX42" s="631"/>
      <c r="CY42" s="631"/>
      <c r="CZ42" s="631"/>
      <c r="DA42" s="631"/>
      <c r="DB42" s="631">
        <f>AN42-BI42</f>
        <v>83452</v>
      </c>
      <c r="DC42" s="631"/>
      <c r="DD42" s="631"/>
      <c r="DE42" s="631"/>
      <c r="DF42" s="631"/>
      <c r="DG42" s="631"/>
      <c r="DH42" s="631"/>
      <c r="DI42" s="631"/>
      <c r="DJ42" s="631"/>
      <c r="DK42" s="631"/>
      <c r="DL42" s="631"/>
      <c r="DM42" s="631"/>
      <c r="DN42" s="631"/>
      <c r="DO42" s="631"/>
      <c r="DP42" s="631"/>
      <c r="DQ42" s="631"/>
      <c r="DR42" s="632" t="s">
        <v>164</v>
      </c>
      <c r="DS42" s="632"/>
      <c r="DT42" s="632"/>
      <c r="DU42" s="632"/>
      <c r="DV42" s="632"/>
      <c r="DW42" s="632"/>
      <c r="DX42" s="632"/>
      <c r="DY42" s="632"/>
      <c r="DZ42" s="632"/>
      <c r="EA42" s="632"/>
      <c r="EB42" s="632"/>
      <c r="EC42" s="632"/>
      <c r="ED42" s="632"/>
      <c r="EE42" s="632"/>
      <c r="EF42" s="632"/>
      <c r="EG42" s="632"/>
      <c r="EH42" s="632"/>
      <c r="EI42" s="632"/>
      <c r="EJ42" s="632"/>
      <c r="EK42" s="632"/>
      <c r="EL42" s="632"/>
      <c r="EM42" s="632"/>
      <c r="EN42" s="630" t="s">
        <v>164</v>
      </c>
      <c r="EO42" s="630"/>
      <c r="EP42" s="630"/>
      <c r="EQ42" s="630"/>
      <c r="ER42" s="630"/>
      <c r="ES42" s="630"/>
      <c r="ET42" s="630"/>
      <c r="EU42" s="630"/>
      <c r="EV42" s="630"/>
      <c r="EW42" s="630"/>
      <c r="EX42" s="630"/>
      <c r="EY42" s="630"/>
      <c r="EZ42" s="630"/>
      <c r="FA42" s="630"/>
      <c r="FB42" s="630"/>
      <c r="FC42" s="630"/>
      <c r="FD42" s="630"/>
      <c r="FE42" s="630"/>
    </row>
  </sheetData>
  <mergeCells count="136">
    <mergeCell ref="DR9:EM9"/>
    <mergeCell ref="EN9:FE9"/>
    <mergeCell ref="A9:R9"/>
    <mergeCell ref="S9:AM9"/>
    <mergeCell ref="AN9:BH9"/>
    <mergeCell ref="BI9:CC9"/>
    <mergeCell ref="CD9:DA9"/>
    <mergeCell ref="DB9:DQ9"/>
    <mergeCell ref="DR7:EM7"/>
    <mergeCell ref="EN7:FE7"/>
    <mergeCell ref="A8:R8"/>
    <mergeCell ref="S8:AM8"/>
    <mergeCell ref="AN8:BH8"/>
    <mergeCell ref="BI8:CC8"/>
    <mergeCell ref="CD8:DA8"/>
    <mergeCell ref="DB8:DQ8"/>
    <mergeCell ref="DR8:EM8"/>
    <mergeCell ref="EN8:FE8"/>
    <mergeCell ref="A7:R7"/>
    <mergeCell ref="S7:AM7"/>
    <mergeCell ref="AN7:BH7"/>
    <mergeCell ref="BI7:CC7"/>
    <mergeCell ref="CD7:DA7"/>
    <mergeCell ref="DB7:DQ7"/>
    <mergeCell ref="A4:FE4"/>
    <mergeCell ref="A6:R6"/>
    <mergeCell ref="S6:AM6"/>
    <mergeCell ref="AN6:BH6"/>
    <mergeCell ref="BI6:CC6"/>
    <mergeCell ref="CD6:DA6"/>
    <mergeCell ref="DB6:DQ6"/>
    <mergeCell ref="DR6:EM6"/>
    <mergeCell ref="EN6:FE6"/>
    <mergeCell ref="BI16:CC16"/>
    <mergeCell ref="CD16:DA16"/>
    <mergeCell ref="A13:FE13"/>
    <mergeCell ref="A15:R15"/>
    <mergeCell ref="S15:AM15"/>
    <mergeCell ref="AN15:BH15"/>
    <mergeCell ref="BI15:CC15"/>
    <mergeCell ref="CD15:DA15"/>
    <mergeCell ref="DB15:DQ15"/>
    <mergeCell ref="DR15:EM15"/>
    <mergeCell ref="EN15:FE15"/>
    <mergeCell ref="DB18:DQ18"/>
    <mergeCell ref="DR18:EM18"/>
    <mergeCell ref="EN18:FE18"/>
    <mergeCell ref="EN5:FE5"/>
    <mergeCell ref="EN14:FE14"/>
    <mergeCell ref="A18:R18"/>
    <mergeCell ref="S18:AM18"/>
    <mergeCell ref="AN18:BH18"/>
    <mergeCell ref="BI18:CC18"/>
    <mergeCell ref="CD18:DA18"/>
    <mergeCell ref="DB16:DQ16"/>
    <mergeCell ref="DR16:EM16"/>
    <mergeCell ref="EN16:FE16"/>
    <mergeCell ref="A17:R17"/>
    <mergeCell ref="S17:AM17"/>
    <mergeCell ref="AN17:BH17"/>
    <mergeCell ref="BI17:CC17"/>
    <mergeCell ref="CD17:DA17"/>
    <mergeCell ref="DB17:DQ17"/>
    <mergeCell ref="DR17:EM17"/>
    <mergeCell ref="EN17:FE17"/>
    <mergeCell ref="A16:R16"/>
    <mergeCell ref="S16:AM16"/>
    <mergeCell ref="AN16:BH16"/>
    <mergeCell ref="A22:FE22"/>
    <mergeCell ref="EN23:FE23"/>
    <mergeCell ref="A24:R24"/>
    <mergeCell ref="S24:AM24"/>
    <mergeCell ref="AN24:BH24"/>
    <mergeCell ref="BI24:CC24"/>
    <mergeCell ref="CD24:DA24"/>
    <mergeCell ref="DB24:DQ24"/>
    <mergeCell ref="DR24:EM24"/>
    <mergeCell ref="EN24:FE24"/>
    <mergeCell ref="DB27:DQ27"/>
    <mergeCell ref="DR27:EM27"/>
    <mergeCell ref="EN27:FE27"/>
    <mergeCell ref="A27:R27"/>
    <mergeCell ref="S27:AM27"/>
    <mergeCell ref="AN27:BH27"/>
    <mergeCell ref="BI27:CC27"/>
    <mergeCell ref="CD27:DA27"/>
    <mergeCell ref="DB25:DQ25"/>
    <mergeCell ref="DR25:EM25"/>
    <mergeCell ref="EN25:FE25"/>
    <mergeCell ref="A26:R26"/>
    <mergeCell ref="S26:AM26"/>
    <mergeCell ref="AN26:BH26"/>
    <mergeCell ref="BI26:CC26"/>
    <mergeCell ref="CD26:DA26"/>
    <mergeCell ref="DB26:DQ26"/>
    <mergeCell ref="DR26:EM26"/>
    <mergeCell ref="EN26:FE26"/>
    <mergeCell ref="A25:R25"/>
    <mergeCell ref="S25:AM25"/>
    <mergeCell ref="AN25:BH25"/>
    <mergeCell ref="BI25:CC25"/>
    <mergeCell ref="CD25:DA25"/>
    <mergeCell ref="A37:FE37"/>
    <mergeCell ref="EN38:FE38"/>
    <mergeCell ref="A39:R39"/>
    <mergeCell ref="S39:AM39"/>
    <mergeCell ref="AN39:BH39"/>
    <mergeCell ref="BI39:CC39"/>
    <mergeCell ref="CD39:DA39"/>
    <mergeCell ref="DB39:DQ39"/>
    <mergeCell ref="DR39:EM39"/>
    <mergeCell ref="EN39:FE39"/>
    <mergeCell ref="A42:R42"/>
    <mergeCell ref="S42:AM42"/>
    <mergeCell ref="AN42:BH42"/>
    <mergeCell ref="BI42:CC42"/>
    <mergeCell ref="CD42:DA42"/>
    <mergeCell ref="DB42:DQ42"/>
    <mergeCell ref="DR42:EM42"/>
    <mergeCell ref="EN42:FE42"/>
    <mergeCell ref="A40:R40"/>
    <mergeCell ref="S40:AM40"/>
    <mergeCell ref="AN40:BH40"/>
    <mergeCell ref="BI40:CC40"/>
    <mergeCell ref="CD40:DA40"/>
    <mergeCell ref="DB40:DQ40"/>
    <mergeCell ref="DR40:EM40"/>
    <mergeCell ref="EN40:FE40"/>
    <mergeCell ref="A41:R41"/>
    <mergeCell ref="S41:AM41"/>
    <mergeCell ref="AN41:BH41"/>
    <mergeCell ref="BI41:CC41"/>
    <mergeCell ref="CD41:DA41"/>
    <mergeCell ref="DB41:DQ41"/>
    <mergeCell ref="DR41:EM41"/>
    <mergeCell ref="EN41:FE41"/>
  </mergeCells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2" manualBreakCount="2">
    <brk id="18" max="161" man="1"/>
    <brk id="33" max="161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13"/>
  <sheetViews>
    <sheetView view="pageBreakPreview" topLeftCell="A161" zoomScale="70" zoomScaleNormal="80" zoomScaleSheetLayoutView="70" workbookViewId="0">
      <selection activeCell="Z26" sqref="Z26"/>
    </sheetView>
  </sheetViews>
  <sheetFormatPr defaultRowHeight="15.75" x14ac:dyDescent="0.25"/>
  <cols>
    <col min="1" max="1" width="5.42578125" style="71" customWidth="1"/>
    <col min="2" max="2" width="24.7109375" style="71" customWidth="1"/>
    <col min="3" max="3" width="26.28515625" style="71" customWidth="1"/>
    <col min="4" max="4" width="27.28515625" style="71" customWidth="1"/>
    <col min="5" max="5" width="19.5703125" style="71" customWidth="1"/>
    <col min="6" max="6" width="30.5703125" style="71" customWidth="1"/>
    <col min="7" max="7" width="29.5703125" style="71" customWidth="1"/>
    <col min="8" max="8" width="24.28515625" style="71" customWidth="1"/>
    <col min="9" max="9" width="4.85546875" customWidth="1"/>
    <col min="10" max="21" width="0" hidden="1" customWidth="1"/>
  </cols>
  <sheetData>
    <row r="1" spans="1:21" ht="3" customHeight="1" x14ac:dyDescent="0.25"/>
    <row r="2" spans="1:21" x14ac:dyDescent="0.25">
      <c r="H2" s="49" t="s">
        <v>141</v>
      </c>
    </row>
    <row r="3" spans="1:21" x14ac:dyDescent="0.25">
      <c r="H3" s="48" t="s">
        <v>110</v>
      </c>
    </row>
    <row r="4" spans="1:21" ht="12.75" customHeight="1" x14ac:dyDescent="0.25">
      <c r="H4" s="12" t="s">
        <v>182</v>
      </c>
    </row>
    <row r="6" spans="1:21" ht="18.75" x14ac:dyDescent="0.3">
      <c r="A6" s="639" t="s">
        <v>324</v>
      </c>
      <c r="B6" s="639"/>
      <c r="C6" s="639"/>
      <c r="D6" s="639"/>
      <c r="E6" s="639"/>
      <c r="F6" s="639"/>
      <c r="G6" s="639"/>
      <c r="H6" s="639"/>
    </row>
    <row r="7" spans="1:21" ht="20.25" x14ac:dyDescent="0.3">
      <c r="A7" s="109"/>
      <c r="B7" s="109"/>
      <c r="C7" s="114"/>
      <c r="D7" s="80" t="s">
        <v>325</v>
      </c>
      <c r="E7" s="115" t="s">
        <v>185</v>
      </c>
      <c r="F7" s="109"/>
      <c r="G7" s="109"/>
      <c r="H7" s="109"/>
    </row>
    <row r="8" spans="1:21" x14ac:dyDescent="0.25">
      <c r="A8" s="108"/>
      <c r="B8" s="108"/>
      <c r="C8"/>
      <c r="D8"/>
      <c r="E8" s="113" t="s">
        <v>13</v>
      </c>
      <c r="F8" s="108"/>
      <c r="G8" s="108"/>
      <c r="H8" s="108"/>
    </row>
    <row r="9" spans="1:21" ht="18.75" x14ac:dyDescent="0.3">
      <c r="A9" s="108"/>
      <c r="B9" s="108"/>
      <c r="C9"/>
      <c r="D9"/>
      <c r="E9" s="80" t="s">
        <v>186</v>
      </c>
      <c r="F9" s="108"/>
      <c r="G9" s="108"/>
      <c r="H9" s="108"/>
    </row>
    <row r="10" spans="1:21" ht="18.75" x14ac:dyDescent="0.3">
      <c r="A10" s="108"/>
      <c r="B10" s="108"/>
      <c r="C10"/>
      <c r="D10"/>
      <c r="E10" s="80"/>
      <c r="F10" s="108"/>
      <c r="G10" s="108"/>
      <c r="H10" s="108"/>
    </row>
    <row r="11" spans="1:21" ht="18.75" x14ac:dyDescent="0.3">
      <c r="A11" s="108"/>
      <c r="B11" s="108"/>
      <c r="C11"/>
      <c r="D11" s="110" t="s">
        <v>339</v>
      </c>
      <c r="E11" s="120" t="s">
        <v>338</v>
      </c>
      <c r="F11" s="142" t="s">
        <v>511</v>
      </c>
      <c r="G11" s="108"/>
      <c r="H11" s="108"/>
    </row>
    <row r="12" spans="1:21" x14ac:dyDescent="0.25">
      <c r="B12" s="111"/>
      <c r="D12" s="111"/>
      <c r="E12" s="111"/>
      <c r="F12" s="111"/>
      <c r="G12" s="111"/>
      <c r="I12" s="111"/>
      <c r="J12" s="111"/>
      <c r="K12" s="112"/>
      <c r="L12" s="112"/>
      <c r="M12" s="112"/>
    </row>
    <row r="13" spans="1:21" ht="20.25" x14ac:dyDescent="0.3">
      <c r="A13" s="640" t="s">
        <v>512</v>
      </c>
      <c r="B13" s="640"/>
      <c r="C13" s="640"/>
      <c r="D13" s="640"/>
      <c r="E13" s="640"/>
      <c r="F13" s="640"/>
      <c r="G13" s="640"/>
      <c r="H13" s="640"/>
    </row>
    <row r="14" spans="1:21" ht="55.5" customHeight="1" x14ac:dyDescent="0.2">
      <c r="A14" s="72" t="s">
        <v>176</v>
      </c>
      <c r="B14" s="72" t="s">
        <v>327</v>
      </c>
      <c r="C14" s="72" t="s">
        <v>328</v>
      </c>
      <c r="D14" s="72" t="s">
        <v>177</v>
      </c>
      <c r="E14" s="72" t="s">
        <v>333</v>
      </c>
      <c r="F14" s="72" t="s">
        <v>332</v>
      </c>
      <c r="G14" s="72" t="s">
        <v>390</v>
      </c>
      <c r="H14" s="72" t="s">
        <v>330</v>
      </c>
    </row>
    <row r="15" spans="1:21" ht="12.75" x14ac:dyDescent="0.2">
      <c r="A15" s="127"/>
      <c r="B15" s="127">
        <v>1</v>
      </c>
      <c r="C15" s="127">
        <v>2</v>
      </c>
      <c r="D15" s="127">
        <v>3</v>
      </c>
      <c r="E15" s="127">
        <v>4</v>
      </c>
      <c r="F15" s="127">
        <v>5</v>
      </c>
      <c r="G15" s="127">
        <v>6</v>
      </c>
      <c r="H15" s="127">
        <v>7</v>
      </c>
    </row>
    <row r="16" spans="1:21" ht="22.5" customHeight="1" x14ac:dyDescent="0.2">
      <c r="A16" s="74">
        <v>1</v>
      </c>
      <c r="B16" s="636" t="s">
        <v>121</v>
      </c>
      <c r="C16" s="75" t="s">
        <v>178</v>
      </c>
      <c r="D16" s="75" t="s">
        <v>178</v>
      </c>
      <c r="E16" s="75" t="s">
        <v>329</v>
      </c>
      <c r="F16" s="76">
        <v>0.8</v>
      </c>
      <c r="G16" s="76"/>
      <c r="H16" s="76"/>
      <c r="J16" s="285">
        <v>0.95</v>
      </c>
      <c r="K16" s="285">
        <v>0.8</v>
      </c>
      <c r="L16" s="287">
        <v>0.8</v>
      </c>
      <c r="M16" s="288">
        <v>0.45</v>
      </c>
      <c r="N16" s="289">
        <v>0.25</v>
      </c>
      <c r="O16" s="290">
        <v>0.2</v>
      </c>
      <c r="P16" s="291">
        <v>0.3</v>
      </c>
      <c r="Q16" s="292">
        <v>0.35</v>
      </c>
      <c r="R16" s="293">
        <v>0.4</v>
      </c>
      <c r="S16" s="294">
        <v>0.7</v>
      </c>
      <c r="T16" s="295">
        <v>0.9</v>
      </c>
      <c r="U16" s="296">
        <v>1</v>
      </c>
    </row>
    <row r="17" spans="1:21" ht="22.5" customHeight="1" x14ac:dyDescent="0.2">
      <c r="A17" s="74">
        <v>2</v>
      </c>
      <c r="B17" s="637"/>
      <c r="C17" s="75" t="s">
        <v>179</v>
      </c>
      <c r="D17" s="75" t="s">
        <v>179</v>
      </c>
      <c r="E17" s="75" t="s">
        <v>329</v>
      </c>
      <c r="F17" s="76">
        <v>0.33</v>
      </c>
      <c r="G17" s="76"/>
      <c r="H17" s="76"/>
      <c r="J17" s="285">
        <v>0.28999999999999998</v>
      </c>
      <c r="K17" s="286">
        <v>0.27500000000000002</v>
      </c>
      <c r="L17" s="287">
        <v>0.25</v>
      </c>
      <c r="M17" s="288">
        <v>0.24</v>
      </c>
      <c r="N17" s="289">
        <v>0.23</v>
      </c>
      <c r="O17" s="290">
        <v>0.21</v>
      </c>
      <c r="P17" s="291">
        <v>0.21</v>
      </c>
      <c r="Q17" s="292">
        <v>0.21</v>
      </c>
      <c r="R17" s="293">
        <v>0.22</v>
      </c>
      <c r="S17" s="294">
        <v>0.25</v>
      </c>
      <c r="T17" s="295">
        <v>0.27500000000000002</v>
      </c>
      <c r="U17" s="296">
        <v>0.28999999999999998</v>
      </c>
    </row>
    <row r="18" spans="1:21" ht="31.5" customHeight="1" x14ac:dyDescent="0.2">
      <c r="A18" s="74">
        <v>3</v>
      </c>
      <c r="B18" s="637"/>
      <c r="C18" s="75" t="s">
        <v>184</v>
      </c>
      <c r="D18" s="75" t="str">
        <f>C18</f>
        <v>ООО "КРУГ"</v>
      </c>
      <c r="E18" s="75" t="s">
        <v>329</v>
      </c>
      <c r="F18" s="76">
        <v>0.9</v>
      </c>
      <c r="G18" s="76"/>
      <c r="H18" s="76"/>
      <c r="J18" s="285">
        <v>0.09</v>
      </c>
      <c r="K18" s="286">
        <v>0.1</v>
      </c>
      <c r="L18" s="287">
        <v>0.1</v>
      </c>
      <c r="M18" s="288">
        <v>8.5000000000000006E-2</v>
      </c>
      <c r="N18" s="289">
        <v>0.09</v>
      </c>
      <c r="O18" s="290">
        <v>8.5000000000000006E-2</v>
      </c>
      <c r="P18" s="291">
        <v>8.5000000000000006E-2</v>
      </c>
      <c r="Q18" s="292">
        <v>8.5000000000000006E-2</v>
      </c>
      <c r="R18" s="293">
        <v>8.5000000000000006E-2</v>
      </c>
      <c r="S18" s="294">
        <v>0.09</v>
      </c>
      <c r="T18" s="295">
        <v>9.5000000000000001E-2</v>
      </c>
      <c r="U18" s="296">
        <v>0.1</v>
      </c>
    </row>
    <row r="19" spans="1:21" ht="22.5" customHeight="1" x14ac:dyDescent="0.2">
      <c r="A19" s="74">
        <v>4</v>
      </c>
      <c r="B19" s="637"/>
      <c r="C19" s="75" t="s">
        <v>183</v>
      </c>
      <c r="D19" s="75" t="str">
        <f t="shared" ref="D19:D27" si="0">C19</f>
        <v>ИП Первухин Л.В.</v>
      </c>
      <c r="E19" s="75" t="s">
        <v>329</v>
      </c>
      <c r="F19" s="76">
        <v>1.4E-2</v>
      </c>
      <c r="G19" s="76"/>
      <c r="H19" s="76"/>
      <c r="J19" s="285">
        <v>1.4E-2</v>
      </c>
      <c r="K19" s="286">
        <v>1.2E-2</v>
      </c>
      <c r="L19" s="287">
        <v>9.0889999999999999E-3</v>
      </c>
      <c r="M19" s="288">
        <v>7.0000000000000001E-3</v>
      </c>
      <c r="N19" s="289">
        <v>1.6000000000000001E-3</v>
      </c>
      <c r="O19" s="290">
        <v>1E-3</v>
      </c>
      <c r="P19" s="291">
        <v>1E-3</v>
      </c>
      <c r="Q19" s="292">
        <v>1E-3</v>
      </c>
      <c r="R19" s="293">
        <v>1.5E-3</v>
      </c>
      <c r="S19" s="294">
        <v>0.01</v>
      </c>
      <c r="T19" s="295">
        <v>1.2E-2</v>
      </c>
      <c r="U19" s="296">
        <v>1.2999999999999999E-2</v>
      </c>
    </row>
    <row r="20" spans="1:21" ht="22.5" customHeight="1" x14ac:dyDescent="0.2">
      <c r="A20" s="74">
        <v>5</v>
      </c>
      <c r="B20" s="637"/>
      <c r="C20" s="75" t="s">
        <v>180</v>
      </c>
      <c r="D20" s="75" t="str">
        <f t="shared" si="0"/>
        <v>АО "ТНН"</v>
      </c>
      <c r="E20" s="75" t="s">
        <v>329</v>
      </c>
      <c r="F20" s="76">
        <v>0.1</v>
      </c>
      <c r="G20" s="76"/>
      <c r="H20" s="76"/>
      <c r="J20" s="285">
        <v>0.1</v>
      </c>
      <c r="K20" s="286">
        <v>0.08</v>
      </c>
      <c r="L20" s="287">
        <v>5.5E-2</v>
      </c>
      <c r="M20" s="288">
        <v>0.02</v>
      </c>
      <c r="N20" s="289">
        <v>5.0000000000000001E-3</v>
      </c>
      <c r="O20" s="290">
        <v>2E-3</v>
      </c>
      <c r="P20" s="291">
        <v>2E-3</v>
      </c>
      <c r="Q20" s="292">
        <v>2E-3</v>
      </c>
      <c r="R20" s="293">
        <v>5.0000000000000001E-3</v>
      </c>
      <c r="S20" s="294">
        <v>0.04</v>
      </c>
      <c r="T20" s="295">
        <v>0.08</v>
      </c>
      <c r="U20" s="296">
        <v>0.1</v>
      </c>
    </row>
    <row r="21" spans="1:21" ht="22.5" customHeight="1" x14ac:dyDescent="0.2">
      <c r="A21" s="74">
        <v>6</v>
      </c>
      <c r="B21" s="637"/>
      <c r="C21" s="75" t="s">
        <v>180</v>
      </c>
      <c r="D21" s="75" t="str">
        <f>C21</f>
        <v>АО "ТНН"</v>
      </c>
      <c r="E21" s="75" t="s">
        <v>329</v>
      </c>
      <c r="F21" s="76">
        <v>2.5000000000000001E-2</v>
      </c>
      <c r="G21" s="76"/>
      <c r="H21" s="76"/>
      <c r="J21" s="285">
        <v>2.5000000000000001E-2</v>
      </c>
      <c r="K21" s="286">
        <v>0.02</v>
      </c>
      <c r="L21" s="287">
        <v>0.02</v>
      </c>
      <c r="M21" s="288">
        <v>0.01</v>
      </c>
      <c r="N21" s="289">
        <v>5.0000000000000001E-3</v>
      </c>
      <c r="O21" s="290">
        <v>0</v>
      </c>
      <c r="P21" s="291">
        <v>0</v>
      </c>
      <c r="Q21" s="292">
        <v>0</v>
      </c>
      <c r="R21" s="293">
        <v>5.0000000000000001E-3</v>
      </c>
      <c r="S21" s="294">
        <v>1.4999999999999999E-2</v>
      </c>
      <c r="T21" s="295">
        <v>0.02</v>
      </c>
      <c r="U21" s="296">
        <v>2.5000000000000001E-2</v>
      </c>
    </row>
    <row r="22" spans="1:21" ht="22.5" customHeight="1" x14ac:dyDescent="0.2">
      <c r="A22" s="74">
        <v>7</v>
      </c>
      <c r="B22" s="637"/>
      <c r="C22" s="75" t="s">
        <v>181</v>
      </c>
      <c r="D22" s="75" t="str">
        <f t="shared" si="0"/>
        <v>АО "РЭД"</v>
      </c>
      <c r="E22" s="75" t="s">
        <v>329</v>
      </c>
      <c r="F22" s="76">
        <v>0.25</v>
      </c>
      <c r="G22" s="76"/>
      <c r="H22" s="76"/>
      <c r="J22" s="285">
        <v>0.25</v>
      </c>
      <c r="K22" s="286">
        <v>0.23</v>
      </c>
      <c r="L22" s="287">
        <v>0.155</v>
      </c>
      <c r="M22" s="288">
        <v>0.09</v>
      </c>
      <c r="N22" s="289">
        <v>0.03</v>
      </c>
      <c r="O22" s="290">
        <v>0.02</v>
      </c>
      <c r="P22" s="291">
        <v>0.02</v>
      </c>
      <c r="Q22" s="292">
        <v>0.02</v>
      </c>
      <c r="R22" s="293">
        <v>0.03</v>
      </c>
      <c r="S22" s="294">
        <v>0.09</v>
      </c>
      <c r="T22" s="295">
        <v>0.155</v>
      </c>
      <c r="U22" s="296">
        <v>0.25</v>
      </c>
    </row>
    <row r="23" spans="1:21" ht="22.5" customHeight="1" x14ac:dyDescent="0.2">
      <c r="A23" s="74">
        <v>8</v>
      </c>
      <c r="B23" s="637"/>
      <c r="C23" s="350" t="s">
        <v>384</v>
      </c>
      <c r="D23" s="75" t="str">
        <f t="shared" si="0"/>
        <v>ООО "РАМА"</v>
      </c>
      <c r="E23" s="75" t="s">
        <v>329</v>
      </c>
      <c r="F23" s="349">
        <v>3.0200000000000001E-2</v>
      </c>
      <c r="G23" s="76"/>
      <c r="H23" s="76"/>
      <c r="J23" s="285">
        <v>3.0199999999999998E-2</v>
      </c>
      <c r="K23" s="286">
        <v>2.7199999999999998E-2</v>
      </c>
      <c r="L23" s="287">
        <v>2.0199999999999999E-2</v>
      </c>
      <c r="M23" s="288">
        <v>1.72E-2</v>
      </c>
      <c r="N23" s="289">
        <v>8.199999999999999E-3</v>
      </c>
      <c r="O23" s="290">
        <v>7.1999999999999998E-3</v>
      </c>
      <c r="P23" s="291">
        <v>7.1999999999999998E-3</v>
      </c>
      <c r="Q23" s="292">
        <v>7.1999999999999998E-3</v>
      </c>
      <c r="R23" s="293">
        <v>8.199999999999999E-3</v>
      </c>
      <c r="S23" s="294">
        <v>1.72E-2</v>
      </c>
      <c r="T23" s="295">
        <v>2.7199999999999998E-2</v>
      </c>
      <c r="U23" s="296">
        <v>3.0199999999999998E-2</v>
      </c>
    </row>
    <row r="24" spans="1:21" ht="21" customHeight="1" x14ac:dyDescent="0.2">
      <c r="A24" s="74">
        <v>9</v>
      </c>
      <c r="B24" s="637"/>
      <c r="C24" s="350" t="s">
        <v>447</v>
      </c>
      <c r="D24" s="75" t="str">
        <f t="shared" si="0"/>
        <v>ООО "Промсырье"</v>
      </c>
      <c r="E24" s="75" t="s">
        <v>329</v>
      </c>
      <c r="F24" s="349">
        <v>0.01</v>
      </c>
      <c r="G24" s="76"/>
      <c r="H24" s="76"/>
      <c r="J24" s="285">
        <v>0.01</v>
      </c>
      <c r="K24" s="286">
        <v>8.9999999999999993E-3</v>
      </c>
      <c r="L24" s="287">
        <v>7.0000000000000001E-3</v>
      </c>
      <c r="M24" s="288">
        <v>7.0000000000000001E-3</v>
      </c>
      <c r="N24" s="289">
        <v>8.0000000000000002E-3</v>
      </c>
      <c r="O24" s="290">
        <v>8.0000000000000002E-3</v>
      </c>
      <c r="P24" s="291">
        <v>8.0000000000000002E-3</v>
      </c>
      <c r="Q24" s="292">
        <v>8.0000000000000002E-3</v>
      </c>
      <c r="R24" s="293">
        <v>8.0000000000000002E-3</v>
      </c>
      <c r="S24" s="294">
        <v>8.0000000000000002E-3</v>
      </c>
      <c r="T24" s="295">
        <v>8.9999999999999993E-3</v>
      </c>
      <c r="U24" s="296">
        <v>0.01</v>
      </c>
    </row>
    <row r="25" spans="1:21" ht="30.75" customHeight="1" x14ac:dyDescent="0.2">
      <c r="A25" s="74">
        <v>10</v>
      </c>
      <c r="B25" s="637"/>
      <c r="C25" s="350" t="s">
        <v>491</v>
      </c>
      <c r="D25" s="75" t="str">
        <f>C25</f>
        <v>ИП Климцова А.В.</v>
      </c>
      <c r="E25" s="75" t="s">
        <v>329</v>
      </c>
      <c r="F25" s="351">
        <v>0</v>
      </c>
      <c r="G25" s="76"/>
      <c r="H25" s="76"/>
    </row>
    <row r="26" spans="1:21" ht="22.5" customHeight="1" x14ac:dyDescent="0.2">
      <c r="A26" s="74">
        <v>11</v>
      </c>
      <c r="B26" s="637"/>
      <c r="C26" s="75" t="s">
        <v>188</v>
      </c>
      <c r="D26" s="75" t="str">
        <f t="shared" si="0"/>
        <v>ООО "Лизард"</v>
      </c>
      <c r="E26" s="75" t="s">
        <v>329</v>
      </c>
      <c r="F26" s="76">
        <v>0</v>
      </c>
      <c r="G26" s="76"/>
      <c r="H26" s="76"/>
      <c r="J26" s="285">
        <v>2.5000000000000001E-3</v>
      </c>
      <c r="K26" s="286">
        <v>2.5000000000000001E-3</v>
      </c>
      <c r="L26" s="287">
        <v>2E-3</v>
      </c>
      <c r="M26" s="288">
        <v>2E-3</v>
      </c>
      <c r="N26" s="289">
        <v>0</v>
      </c>
      <c r="O26" s="290">
        <v>0</v>
      </c>
      <c r="P26" s="291">
        <v>0</v>
      </c>
      <c r="Q26" s="292">
        <v>0</v>
      </c>
      <c r="R26" s="293">
        <v>1.5E-3</v>
      </c>
      <c r="S26" s="294">
        <v>2.5000000000000001E-3</v>
      </c>
      <c r="T26" s="295">
        <v>2.5000000000000001E-3</v>
      </c>
      <c r="U26" s="296">
        <v>2.5000000000000001E-3</v>
      </c>
    </row>
    <row r="27" spans="1:21" ht="55.5" customHeight="1" x14ac:dyDescent="0.2">
      <c r="A27" s="74">
        <v>12</v>
      </c>
      <c r="B27" s="638"/>
      <c r="C27" s="75" t="s">
        <v>189</v>
      </c>
      <c r="D27" s="75" t="str">
        <f t="shared" si="0"/>
        <v>ООО "Научно-производственный центр гидроавтоматики"</v>
      </c>
      <c r="E27" s="75" t="s">
        <v>329</v>
      </c>
      <c r="F27" s="76">
        <v>0</v>
      </c>
      <c r="G27" s="76"/>
      <c r="H27" s="76"/>
      <c r="J27" s="285">
        <v>5.8999999999999997E-2</v>
      </c>
      <c r="K27" s="286">
        <v>5.5E-2</v>
      </c>
      <c r="L27" s="287">
        <v>3.5999999999999997E-2</v>
      </c>
      <c r="M27" s="288">
        <v>2.5000000000000001E-2</v>
      </c>
      <c r="N27" s="289">
        <v>0</v>
      </c>
      <c r="O27" s="290">
        <v>0</v>
      </c>
      <c r="P27" s="291">
        <v>0</v>
      </c>
      <c r="Q27" s="292">
        <v>0</v>
      </c>
      <c r="R27" s="293">
        <v>0</v>
      </c>
      <c r="S27" s="294">
        <v>2.5000000000000001E-2</v>
      </c>
      <c r="T27" s="295">
        <v>3.9E-2</v>
      </c>
      <c r="U27" s="296">
        <v>5.0999999999999997E-2</v>
      </c>
    </row>
    <row r="28" spans="1:21" x14ac:dyDescent="0.25">
      <c r="H28" s="49" t="s">
        <v>141</v>
      </c>
      <c r="J28" s="285">
        <v>4</v>
      </c>
      <c r="K28" s="286">
        <v>3.6</v>
      </c>
      <c r="L28" s="287">
        <v>3.4</v>
      </c>
      <c r="M28" s="288">
        <v>2.5</v>
      </c>
      <c r="N28" s="289">
        <v>2.2000000000000002</v>
      </c>
      <c r="O28" s="290">
        <v>2</v>
      </c>
      <c r="P28" s="291">
        <v>2</v>
      </c>
      <c r="Q28" s="292">
        <v>2.15</v>
      </c>
      <c r="R28" s="293">
        <v>2.35</v>
      </c>
      <c r="S28" s="294">
        <v>3</v>
      </c>
      <c r="T28" s="295">
        <v>3.5</v>
      </c>
      <c r="U28" s="296">
        <v>4.3</v>
      </c>
    </row>
    <row r="29" spans="1:21" x14ac:dyDescent="0.25">
      <c r="H29" s="48" t="s">
        <v>110</v>
      </c>
    </row>
    <row r="30" spans="1:21" ht="12.75" customHeight="1" x14ac:dyDescent="0.25">
      <c r="H30" s="12" t="s">
        <v>182</v>
      </c>
    </row>
    <row r="32" spans="1:21" ht="18.75" x14ac:dyDescent="0.3">
      <c r="A32" s="639" t="s">
        <v>324</v>
      </c>
      <c r="B32" s="639"/>
      <c r="C32" s="639"/>
      <c r="D32" s="639"/>
      <c r="E32" s="639"/>
      <c r="F32" s="639"/>
      <c r="G32" s="639"/>
      <c r="H32" s="639"/>
    </row>
    <row r="33" spans="1:13" ht="20.25" x14ac:dyDescent="0.3">
      <c r="A33" s="109"/>
      <c r="B33" s="109"/>
      <c r="C33" s="114"/>
      <c r="D33" s="80" t="s">
        <v>325</v>
      </c>
      <c r="E33" s="115" t="s">
        <v>185</v>
      </c>
      <c r="F33" s="109"/>
      <c r="G33" s="109"/>
      <c r="H33" s="109"/>
    </row>
    <row r="34" spans="1:13" x14ac:dyDescent="0.25">
      <c r="A34" s="108"/>
      <c r="B34" s="108"/>
      <c r="C34"/>
      <c r="D34"/>
      <c r="E34" s="113" t="s">
        <v>13</v>
      </c>
      <c r="F34" s="108"/>
      <c r="G34" s="108"/>
      <c r="H34" s="108"/>
    </row>
    <row r="35" spans="1:13" ht="18.75" x14ac:dyDescent="0.3">
      <c r="A35" s="108"/>
      <c r="B35" s="108"/>
      <c r="C35"/>
      <c r="D35"/>
      <c r="E35" s="80" t="s">
        <v>186</v>
      </c>
      <c r="F35" s="108"/>
      <c r="G35" s="108"/>
      <c r="H35" s="108"/>
    </row>
    <row r="36" spans="1:13" ht="18.75" x14ac:dyDescent="0.3">
      <c r="A36" s="108"/>
      <c r="B36" s="108"/>
      <c r="C36"/>
      <c r="D36"/>
      <c r="E36" s="80"/>
      <c r="F36" s="108"/>
      <c r="G36" s="108"/>
      <c r="H36" s="108"/>
    </row>
    <row r="37" spans="1:13" ht="18.75" x14ac:dyDescent="0.3">
      <c r="A37" s="108"/>
      <c r="B37" s="108"/>
      <c r="C37"/>
      <c r="D37" s="110" t="s">
        <v>339</v>
      </c>
      <c r="E37" s="120" t="s">
        <v>337</v>
      </c>
      <c r="F37" s="142" t="s">
        <v>511</v>
      </c>
      <c r="G37" s="108"/>
      <c r="H37" s="108"/>
    </row>
    <row r="38" spans="1:13" x14ac:dyDescent="0.25">
      <c r="B38" s="111"/>
      <c r="D38" s="111"/>
      <c r="E38" s="111"/>
      <c r="F38" s="111"/>
      <c r="G38" s="111"/>
      <c r="I38" s="111"/>
      <c r="J38" s="111"/>
      <c r="K38" s="112"/>
      <c r="L38" s="112"/>
      <c r="M38" s="112"/>
    </row>
    <row r="39" spans="1:13" ht="20.25" x14ac:dyDescent="0.3">
      <c r="A39" s="640" t="s">
        <v>513</v>
      </c>
      <c r="B39" s="640"/>
      <c r="C39" s="640"/>
      <c r="D39" s="640"/>
      <c r="E39" s="640"/>
      <c r="F39" s="640"/>
      <c r="G39" s="640"/>
      <c r="H39" s="640"/>
    </row>
    <row r="40" spans="1:13" ht="55.5" customHeight="1" x14ac:dyDescent="0.2">
      <c r="A40" s="72" t="s">
        <v>176</v>
      </c>
      <c r="B40" s="72" t="s">
        <v>327</v>
      </c>
      <c r="C40" s="72" t="s">
        <v>328</v>
      </c>
      <c r="D40" s="72" t="s">
        <v>177</v>
      </c>
      <c r="E40" s="72" t="s">
        <v>333</v>
      </c>
      <c r="F40" s="72" t="s">
        <v>332</v>
      </c>
      <c r="G40" s="72" t="s">
        <v>390</v>
      </c>
      <c r="H40" s="72" t="s">
        <v>330</v>
      </c>
    </row>
    <row r="41" spans="1:13" ht="12.75" x14ac:dyDescent="0.2">
      <c r="A41" s="127"/>
      <c r="B41" s="127">
        <v>1</v>
      </c>
      <c r="C41" s="127">
        <v>2</v>
      </c>
      <c r="D41" s="127">
        <v>3</v>
      </c>
      <c r="E41" s="127">
        <v>4</v>
      </c>
      <c r="F41" s="127">
        <v>5</v>
      </c>
      <c r="G41" s="127">
        <v>6</v>
      </c>
      <c r="H41" s="127">
        <v>7</v>
      </c>
    </row>
    <row r="42" spans="1:13" ht="24.75" customHeight="1" x14ac:dyDescent="0.2">
      <c r="A42" s="74">
        <v>1</v>
      </c>
      <c r="B42" s="636" t="s">
        <v>121</v>
      </c>
      <c r="C42" s="75" t="s">
        <v>178</v>
      </c>
      <c r="D42" s="75" t="s">
        <v>178</v>
      </c>
      <c r="E42" s="75" t="s">
        <v>329</v>
      </c>
      <c r="F42" s="76">
        <v>0.8</v>
      </c>
      <c r="G42" s="76"/>
      <c r="H42" s="76"/>
      <c r="J42" s="286">
        <v>0.8</v>
      </c>
    </row>
    <row r="43" spans="1:13" ht="24.75" customHeight="1" x14ac:dyDescent="0.2">
      <c r="A43" s="74">
        <v>2</v>
      </c>
      <c r="B43" s="637"/>
      <c r="C43" s="75" t="s">
        <v>179</v>
      </c>
      <c r="D43" s="75" t="s">
        <v>179</v>
      </c>
      <c r="E43" s="75" t="s">
        <v>329</v>
      </c>
      <c r="F43" s="76">
        <v>0.31</v>
      </c>
      <c r="G43" s="76"/>
      <c r="H43" s="76"/>
    </row>
    <row r="44" spans="1:13" ht="30" customHeight="1" x14ac:dyDescent="0.2">
      <c r="A44" s="74">
        <v>3</v>
      </c>
      <c r="B44" s="637"/>
      <c r="C44" s="75" t="s">
        <v>184</v>
      </c>
      <c r="D44" s="75" t="str">
        <f>C44</f>
        <v>ООО "КРУГ"</v>
      </c>
      <c r="E44" s="75" t="s">
        <v>329</v>
      </c>
      <c r="F44" s="76">
        <v>0.1</v>
      </c>
      <c r="G44" s="76"/>
      <c r="H44" s="76"/>
    </row>
    <row r="45" spans="1:13" ht="24.75" customHeight="1" x14ac:dyDescent="0.2">
      <c r="A45" s="74">
        <v>4</v>
      </c>
      <c r="B45" s="637"/>
      <c r="C45" s="75" t="s">
        <v>183</v>
      </c>
      <c r="D45" s="75" t="str">
        <f t="shared" ref="D45:D53" si="1">C45</f>
        <v>ИП Первухин Л.В.</v>
      </c>
      <c r="E45" s="75" t="s">
        <v>329</v>
      </c>
      <c r="F45" s="76">
        <v>1.2E-2</v>
      </c>
      <c r="G45" s="76"/>
      <c r="H45" s="76"/>
    </row>
    <row r="46" spans="1:13" ht="24.75" customHeight="1" x14ac:dyDescent="0.2">
      <c r="A46" s="74">
        <v>5</v>
      </c>
      <c r="B46" s="637"/>
      <c r="C46" s="75" t="s">
        <v>180</v>
      </c>
      <c r="D46" s="75" t="str">
        <f t="shared" si="1"/>
        <v>АО "ТНН"</v>
      </c>
      <c r="E46" s="75" t="s">
        <v>329</v>
      </c>
      <c r="F46" s="76">
        <v>0.08</v>
      </c>
      <c r="G46" s="76"/>
      <c r="H46" s="76"/>
    </row>
    <row r="47" spans="1:13" ht="21" customHeight="1" x14ac:dyDescent="0.2">
      <c r="A47" s="74">
        <v>6</v>
      </c>
      <c r="B47" s="637"/>
      <c r="C47" s="75" t="s">
        <v>180</v>
      </c>
      <c r="D47" s="75" t="str">
        <f t="shared" si="1"/>
        <v>АО "ТНН"</v>
      </c>
      <c r="E47" s="75" t="s">
        <v>329</v>
      </c>
      <c r="F47" s="76">
        <v>0.02</v>
      </c>
      <c r="G47" s="76"/>
      <c r="H47" s="76"/>
    </row>
    <row r="48" spans="1:13" ht="24.75" customHeight="1" x14ac:dyDescent="0.2">
      <c r="A48" s="74">
        <v>7</v>
      </c>
      <c r="B48" s="637"/>
      <c r="C48" s="75" t="s">
        <v>181</v>
      </c>
      <c r="D48" s="75" t="str">
        <f t="shared" si="1"/>
        <v>АО "РЭД"</v>
      </c>
      <c r="E48" s="75" t="s">
        <v>329</v>
      </c>
      <c r="F48" s="76">
        <v>0.23</v>
      </c>
      <c r="G48" s="76"/>
      <c r="H48" s="76"/>
    </row>
    <row r="49" spans="1:13" ht="24.75" customHeight="1" x14ac:dyDescent="0.2">
      <c r="A49" s="74">
        <v>8</v>
      </c>
      <c r="B49" s="637"/>
      <c r="C49" s="350" t="s">
        <v>384</v>
      </c>
      <c r="D49" s="75" t="str">
        <f t="shared" si="1"/>
        <v>ООО "РАМА"</v>
      </c>
      <c r="E49" s="75" t="s">
        <v>329</v>
      </c>
      <c r="F49" s="349">
        <v>2.7199999999999998E-2</v>
      </c>
      <c r="G49" s="76"/>
      <c r="H49" s="76"/>
    </row>
    <row r="50" spans="1:13" ht="21" customHeight="1" x14ac:dyDescent="0.2">
      <c r="A50" s="74">
        <v>9</v>
      </c>
      <c r="B50" s="637"/>
      <c r="C50" s="350" t="s">
        <v>447</v>
      </c>
      <c r="D50" s="75" t="str">
        <f t="shared" si="1"/>
        <v>ООО "Промсырье"</v>
      </c>
      <c r="E50" s="75" t="s">
        <v>329</v>
      </c>
      <c r="F50" s="349">
        <v>8.9999999999999993E-3</v>
      </c>
      <c r="G50" s="76"/>
      <c r="H50" s="76"/>
    </row>
    <row r="51" spans="1:13" ht="30.75" customHeight="1" x14ac:dyDescent="0.2">
      <c r="A51" s="74">
        <v>10</v>
      </c>
      <c r="B51" s="637"/>
      <c r="C51" s="350" t="s">
        <v>491</v>
      </c>
      <c r="D51" s="75" t="str">
        <f>C51</f>
        <v>ИП Климцова А.В.</v>
      </c>
      <c r="E51" s="75" t="s">
        <v>329</v>
      </c>
      <c r="F51" s="351">
        <v>0</v>
      </c>
      <c r="G51" s="76"/>
      <c r="H51" s="76"/>
    </row>
    <row r="52" spans="1:13" ht="24.75" customHeight="1" x14ac:dyDescent="0.2">
      <c r="A52" s="74">
        <v>11</v>
      </c>
      <c r="B52" s="637"/>
      <c r="C52" s="75" t="s">
        <v>188</v>
      </c>
      <c r="D52" s="75" t="str">
        <f t="shared" si="1"/>
        <v>ООО "Лизард"</v>
      </c>
      <c r="E52" s="75" t="s">
        <v>329</v>
      </c>
      <c r="F52" s="76">
        <v>0</v>
      </c>
      <c r="G52" s="76"/>
      <c r="H52" s="76"/>
    </row>
    <row r="53" spans="1:13" ht="56.25" customHeight="1" x14ac:dyDescent="0.2">
      <c r="A53" s="74">
        <v>12</v>
      </c>
      <c r="B53" s="638"/>
      <c r="C53" s="75" t="s">
        <v>189</v>
      </c>
      <c r="D53" s="75" t="str">
        <f t="shared" si="1"/>
        <v>ООО "Научно-производственный центр гидроавтоматики"</v>
      </c>
      <c r="E53" s="75" t="s">
        <v>329</v>
      </c>
      <c r="F53" s="76">
        <v>0</v>
      </c>
      <c r="G53" s="76"/>
      <c r="H53" s="76"/>
    </row>
    <row r="54" spans="1:13" x14ac:dyDescent="0.25">
      <c r="H54" s="49" t="s">
        <v>141</v>
      </c>
    </row>
    <row r="55" spans="1:13" x14ac:dyDescent="0.25">
      <c r="H55" s="48" t="s">
        <v>110</v>
      </c>
    </row>
    <row r="56" spans="1:13" ht="12.75" customHeight="1" x14ac:dyDescent="0.25">
      <c r="H56" s="12" t="s">
        <v>182</v>
      </c>
    </row>
    <row r="58" spans="1:13" ht="18.75" x14ac:dyDescent="0.3">
      <c r="A58" s="639" t="s">
        <v>324</v>
      </c>
      <c r="B58" s="639"/>
      <c r="C58" s="639"/>
      <c r="D58" s="639"/>
      <c r="E58" s="639"/>
      <c r="F58" s="639"/>
      <c r="G58" s="639"/>
      <c r="H58" s="639"/>
    </row>
    <row r="59" spans="1:13" ht="20.25" x14ac:dyDescent="0.3">
      <c r="A59" s="109"/>
      <c r="B59" s="109"/>
      <c r="C59" s="114"/>
      <c r="D59" s="80" t="s">
        <v>325</v>
      </c>
      <c r="E59" s="115" t="s">
        <v>185</v>
      </c>
      <c r="F59" s="109"/>
      <c r="G59" s="109"/>
      <c r="H59" s="109"/>
    </row>
    <row r="60" spans="1:13" x14ac:dyDescent="0.25">
      <c r="A60" s="108"/>
      <c r="B60" s="108"/>
      <c r="C60"/>
      <c r="D60"/>
      <c r="E60" s="113" t="s">
        <v>13</v>
      </c>
      <c r="F60" s="108"/>
      <c r="G60" s="108"/>
      <c r="H60" s="108"/>
    </row>
    <row r="61" spans="1:13" ht="18.75" x14ac:dyDescent="0.3">
      <c r="A61" s="108"/>
      <c r="B61" s="108"/>
      <c r="C61"/>
      <c r="D61"/>
      <c r="E61" s="80" t="s">
        <v>186</v>
      </c>
      <c r="F61" s="108"/>
      <c r="G61" s="108"/>
      <c r="H61" s="108"/>
    </row>
    <row r="62" spans="1:13" ht="18.75" x14ac:dyDescent="0.3">
      <c r="A62" s="108"/>
      <c r="B62" s="108"/>
      <c r="C62"/>
      <c r="D62"/>
      <c r="E62" s="80"/>
      <c r="F62" s="108"/>
      <c r="G62" s="108"/>
      <c r="H62" s="108"/>
    </row>
    <row r="63" spans="1:13" ht="18.75" x14ac:dyDescent="0.3">
      <c r="A63" s="108"/>
      <c r="B63" s="108"/>
      <c r="C63"/>
      <c r="D63" s="110" t="s">
        <v>339</v>
      </c>
      <c r="E63" s="120" t="s">
        <v>336</v>
      </c>
      <c r="F63" s="142" t="s">
        <v>511</v>
      </c>
      <c r="G63" s="108"/>
      <c r="H63" s="108"/>
    </row>
    <row r="64" spans="1:13" x14ac:dyDescent="0.25">
      <c r="B64" s="111"/>
      <c r="D64" s="111"/>
      <c r="E64" s="111"/>
      <c r="F64" s="111"/>
      <c r="G64" s="111"/>
      <c r="I64" s="111"/>
      <c r="J64" s="111"/>
      <c r="K64" s="112"/>
      <c r="L64" s="112"/>
      <c r="M64" s="112"/>
    </row>
    <row r="65" spans="1:10" ht="20.25" x14ac:dyDescent="0.3">
      <c r="A65" s="640" t="s">
        <v>514</v>
      </c>
      <c r="B65" s="640"/>
      <c r="C65" s="640"/>
      <c r="D65" s="640"/>
      <c r="E65" s="640"/>
      <c r="F65" s="640"/>
      <c r="G65" s="640"/>
      <c r="H65" s="640"/>
    </row>
    <row r="66" spans="1:10" ht="55.5" customHeight="1" x14ac:dyDescent="0.2">
      <c r="A66" s="72" t="s">
        <v>176</v>
      </c>
      <c r="B66" s="72" t="s">
        <v>327</v>
      </c>
      <c r="C66" s="72" t="s">
        <v>328</v>
      </c>
      <c r="D66" s="72" t="s">
        <v>177</v>
      </c>
      <c r="E66" s="72" t="s">
        <v>333</v>
      </c>
      <c r="F66" s="72" t="s">
        <v>332</v>
      </c>
      <c r="G66" s="72" t="s">
        <v>390</v>
      </c>
      <c r="H66" s="72" t="s">
        <v>330</v>
      </c>
    </row>
    <row r="67" spans="1:10" ht="12.75" x14ac:dyDescent="0.2">
      <c r="A67" s="127"/>
      <c r="B67" s="127">
        <v>1</v>
      </c>
      <c r="C67" s="127">
        <v>2</v>
      </c>
      <c r="D67" s="127">
        <v>3</v>
      </c>
      <c r="E67" s="127">
        <v>4</v>
      </c>
      <c r="F67" s="127">
        <v>5</v>
      </c>
      <c r="G67" s="127">
        <v>6</v>
      </c>
      <c r="H67" s="127">
        <v>7</v>
      </c>
    </row>
    <row r="68" spans="1:10" ht="20.25" customHeight="1" x14ac:dyDescent="0.2">
      <c r="A68" s="74">
        <v>1</v>
      </c>
      <c r="B68" s="636" t="s">
        <v>385</v>
      </c>
      <c r="C68" s="75" t="s">
        <v>178</v>
      </c>
      <c r="D68" s="75" t="s">
        <v>178</v>
      </c>
      <c r="E68" s="75" t="s">
        <v>329</v>
      </c>
      <c r="F68" s="76">
        <v>0.7</v>
      </c>
      <c r="G68" s="76"/>
      <c r="H68" s="76"/>
      <c r="J68">
        <v>0.8</v>
      </c>
    </row>
    <row r="69" spans="1:10" ht="20.25" customHeight="1" x14ac:dyDescent="0.2">
      <c r="A69" s="74">
        <v>2</v>
      </c>
      <c r="B69" s="637"/>
      <c r="C69" s="75" t="s">
        <v>179</v>
      </c>
      <c r="D69" s="75" t="s">
        <v>179</v>
      </c>
      <c r="E69" s="75" t="s">
        <v>329</v>
      </c>
      <c r="F69" s="76">
        <v>0.28999999999999998</v>
      </c>
      <c r="G69" s="76"/>
      <c r="H69" s="76"/>
    </row>
    <row r="70" spans="1:10" ht="20.25" customHeight="1" x14ac:dyDescent="0.2">
      <c r="A70" s="74">
        <v>3</v>
      </c>
      <c r="B70" s="637"/>
      <c r="C70" s="75" t="s">
        <v>184</v>
      </c>
      <c r="D70" s="75" t="str">
        <f t="shared" ref="D70:D79" si="2">C70</f>
        <v>ООО "КРУГ"</v>
      </c>
      <c r="E70" s="75" t="s">
        <v>329</v>
      </c>
      <c r="F70" s="76">
        <v>4.7981000000000003E-2</v>
      </c>
      <c r="G70" s="76"/>
      <c r="H70" s="76"/>
    </row>
    <row r="71" spans="1:10" ht="20.25" customHeight="1" x14ac:dyDescent="0.2">
      <c r="A71" s="74">
        <v>4</v>
      </c>
      <c r="B71" s="637"/>
      <c r="C71" s="75" t="s">
        <v>183</v>
      </c>
      <c r="D71" s="75" t="str">
        <f t="shared" si="2"/>
        <v>ИП Первухин Л.В.</v>
      </c>
      <c r="E71" s="75" t="s">
        <v>329</v>
      </c>
      <c r="F71" s="76">
        <v>9.0889999999999999E-3</v>
      </c>
      <c r="G71" s="76"/>
      <c r="H71" s="76"/>
    </row>
    <row r="72" spans="1:10" ht="20.25" customHeight="1" x14ac:dyDescent="0.2">
      <c r="A72" s="74">
        <v>5</v>
      </c>
      <c r="B72" s="637"/>
      <c r="C72" s="75" t="s">
        <v>180</v>
      </c>
      <c r="D72" s="75" t="str">
        <f t="shared" si="2"/>
        <v>АО "ТНН"</v>
      </c>
      <c r="E72" s="75" t="s">
        <v>329</v>
      </c>
      <c r="F72" s="76">
        <v>5.5E-2</v>
      </c>
      <c r="G72" s="76"/>
      <c r="H72" s="76"/>
    </row>
    <row r="73" spans="1:10" ht="21" customHeight="1" x14ac:dyDescent="0.2">
      <c r="A73" s="74">
        <v>6</v>
      </c>
      <c r="B73" s="637"/>
      <c r="C73" s="75" t="s">
        <v>180</v>
      </c>
      <c r="D73" s="75" t="str">
        <f t="shared" si="2"/>
        <v>АО "ТНН"</v>
      </c>
      <c r="E73" s="75" t="s">
        <v>329</v>
      </c>
      <c r="F73" s="76">
        <v>0.02</v>
      </c>
      <c r="G73" s="76"/>
      <c r="H73" s="76"/>
    </row>
    <row r="74" spans="1:10" ht="20.25" customHeight="1" x14ac:dyDescent="0.2">
      <c r="A74" s="74">
        <v>7</v>
      </c>
      <c r="B74" s="637"/>
      <c r="C74" s="75" t="s">
        <v>181</v>
      </c>
      <c r="D74" s="75" t="str">
        <f t="shared" si="2"/>
        <v>АО "РЭД"</v>
      </c>
      <c r="E74" s="75" t="s">
        <v>329</v>
      </c>
      <c r="F74" s="76">
        <v>0.155</v>
      </c>
      <c r="G74" s="76"/>
      <c r="H74" s="76"/>
    </row>
    <row r="75" spans="1:10" ht="20.25" customHeight="1" x14ac:dyDescent="0.2">
      <c r="A75" s="74">
        <v>8</v>
      </c>
      <c r="B75" s="637"/>
      <c r="C75" s="350" t="s">
        <v>384</v>
      </c>
      <c r="D75" s="75" t="str">
        <f t="shared" si="2"/>
        <v>ООО "РАМА"</v>
      </c>
      <c r="E75" s="75" t="s">
        <v>329</v>
      </c>
      <c r="F75" s="349">
        <v>2.0199999999999999E-2</v>
      </c>
      <c r="G75" s="76"/>
      <c r="H75" s="76"/>
    </row>
    <row r="76" spans="1:10" ht="21" customHeight="1" x14ac:dyDescent="0.2">
      <c r="A76" s="74">
        <v>9</v>
      </c>
      <c r="B76" s="637"/>
      <c r="C76" s="350" t="s">
        <v>447</v>
      </c>
      <c r="D76" s="75" t="str">
        <f t="shared" si="2"/>
        <v>ООО "Промсырье"</v>
      </c>
      <c r="E76" s="75" t="s">
        <v>329</v>
      </c>
      <c r="F76" s="349">
        <v>7.0000000000000001E-3</v>
      </c>
      <c r="G76" s="76"/>
      <c r="H76" s="76"/>
    </row>
    <row r="77" spans="1:10" ht="30.75" customHeight="1" x14ac:dyDescent="0.2">
      <c r="A77" s="74">
        <v>10</v>
      </c>
      <c r="B77" s="637"/>
      <c r="C77" s="350" t="s">
        <v>491</v>
      </c>
      <c r="D77" s="75" t="str">
        <f>C77</f>
        <v>ИП Климцова А.В.</v>
      </c>
      <c r="E77" s="75" t="s">
        <v>329</v>
      </c>
      <c r="F77" s="351">
        <v>0</v>
      </c>
      <c r="G77" s="76"/>
      <c r="H77" s="76"/>
    </row>
    <row r="78" spans="1:10" ht="20.25" customHeight="1" x14ac:dyDescent="0.2">
      <c r="A78" s="74">
        <v>11</v>
      </c>
      <c r="B78" s="637"/>
      <c r="C78" s="75" t="s">
        <v>188</v>
      </c>
      <c r="D78" s="75" t="str">
        <f t="shared" si="2"/>
        <v>ООО "Лизард"</v>
      </c>
      <c r="E78" s="75" t="s">
        <v>329</v>
      </c>
      <c r="F78" s="76">
        <v>0</v>
      </c>
      <c r="G78" s="76"/>
      <c r="H78" s="76"/>
    </row>
    <row r="79" spans="1:10" ht="54.75" customHeight="1" x14ac:dyDescent="0.2">
      <c r="A79" s="74">
        <v>12</v>
      </c>
      <c r="B79" s="638"/>
      <c r="C79" s="75" t="s">
        <v>189</v>
      </c>
      <c r="D79" s="75" t="str">
        <f t="shared" si="2"/>
        <v>ООО "Научно-производственный центр гидроавтоматики"</v>
      </c>
      <c r="E79" s="75" t="s">
        <v>329</v>
      </c>
      <c r="F79" s="76">
        <v>0</v>
      </c>
      <c r="G79" s="76"/>
      <c r="H79" s="76"/>
    </row>
    <row r="80" spans="1:10" x14ac:dyDescent="0.25">
      <c r="H80" s="49" t="s">
        <v>141</v>
      </c>
    </row>
    <row r="81" spans="1:13" x14ac:dyDescent="0.25">
      <c r="H81" s="48" t="s">
        <v>110</v>
      </c>
    </row>
    <row r="82" spans="1:13" ht="12.75" customHeight="1" x14ac:dyDescent="0.25">
      <c r="H82" s="12" t="s">
        <v>182</v>
      </c>
    </row>
    <row r="84" spans="1:13" ht="18.75" x14ac:dyDescent="0.3">
      <c r="A84" s="639" t="s">
        <v>324</v>
      </c>
      <c r="B84" s="639"/>
      <c r="C84" s="639"/>
      <c r="D84" s="639"/>
      <c r="E84" s="639"/>
      <c r="F84" s="639"/>
      <c r="G84" s="639"/>
      <c r="H84" s="639"/>
    </row>
    <row r="85" spans="1:13" ht="20.25" x14ac:dyDescent="0.3">
      <c r="A85" s="109"/>
      <c r="B85" s="109"/>
      <c r="C85" s="114"/>
      <c r="D85" s="80" t="s">
        <v>325</v>
      </c>
      <c r="E85" s="115" t="s">
        <v>185</v>
      </c>
      <c r="F85" s="109"/>
      <c r="G85" s="109"/>
      <c r="H85" s="109"/>
    </row>
    <row r="86" spans="1:13" x14ac:dyDescent="0.25">
      <c r="A86" s="108"/>
      <c r="B86" s="108"/>
      <c r="C86"/>
      <c r="D86"/>
      <c r="E86" s="113" t="s">
        <v>13</v>
      </c>
      <c r="F86" s="108"/>
      <c r="G86" s="108"/>
      <c r="H86" s="108"/>
    </row>
    <row r="87" spans="1:13" ht="18.75" x14ac:dyDescent="0.3">
      <c r="A87" s="108"/>
      <c r="B87" s="108"/>
      <c r="C87"/>
      <c r="D87"/>
      <c r="E87" s="80" t="s">
        <v>186</v>
      </c>
      <c r="F87" s="108"/>
      <c r="G87" s="108"/>
      <c r="H87" s="108"/>
    </row>
    <row r="88" spans="1:13" ht="18.75" x14ac:dyDescent="0.3">
      <c r="A88" s="108"/>
      <c r="B88" s="108"/>
      <c r="C88"/>
      <c r="D88"/>
      <c r="E88" s="80"/>
      <c r="F88" s="108"/>
      <c r="G88" s="108"/>
      <c r="H88" s="108"/>
    </row>
    <row r="89" spans="1:13" ht="18.75" x14ac:dyDescent="0.3">
      <c r="A89" s="108"/>
      <c r="B89" s="108"/>
      <c r="C89"/>
      <c r="D89" s="110" t="s">
        <v>339</v>
      </c>
      <c r="E89" s="120" t="s">
        <v>335</v>
      </c>
      <c r="F89" s="142" t="s">
        <v>511</v>
      </c>
      <c r="G89" s="108"/>
      <c r="H89" s="108"/>
    </row>
    <row r="90" spans="1:13" x14ac:dyDescent="0.25">
      <c r="B90" s="111"/>
      <c r="D90" s="111"/>
      <c r="E90" s="111"/>
      <c r="F90" s="111"/>
      <c r="G90" s="111"/>
      <c r="I90" s="111"/>
      <c r="J90" s="111"/>
      <c r="K90" s="112"/>
      <c r="L90" s="112"/>
      <c r="M90" s="112"/>
    </row>
    <row r="91" spans="1:13" ht="20.25" x14ac:dyDescent="0.3">
      <c r="A91" s="640" t="s">
        <v>515</v>
      </c>
      <c r="B91" s="640"/>
      <c r="C91" s="640"/>
      <c r="D91" s="640"/>
      <c r="E91" s="640"/>
      <c r="F91" s="640"/>
      <c r="G91" s="640"/>
      <c r="H91" s="640"/>
    </row>
    <row r="92" spans="1:13" ht="55.5" customHeight="1" x14ac:dyDescent="0.2">
      <c r="A92" s="72" t="s">
        <v>176</v>
      </c>
      <c r="B92" s="72" t="s">
        <v>327</v>
      </c>
      <c r="C92" s="72" t="s">
        <v>328</v>
      </c>
      <c r="D92" s="72" t="s">
        <v>177</v>
      </c>
      <c r="E92" s="72" t="s">
        <v>333</v>
      </c>
      <c r="F92" s="72" t="s">
        <v>332</v>
      </c>
      <c r="G92" s="72" t="s">
        <v>390</v>
      </c>
      <c r="H92" s="72" t="s">
        <v>330</v>
      </c>
    </row>
    <row r="93" spans="1:13" ht="12.75" x14ac:dyDescent="0.2">
      <c r="A93" s="127"/>
      <c r="B93" s="127">
        <v>1</v>
      </c>
      <c r="C93" s="127">
        <v>2</v>
      </c>
      <c r="D93" s="127">
        <v>3</v>
      </c>
      <c r="E93" s="127">
        <v>4</v>
      </c>
      <c r="F93" s="127">
        <v>5</v>
      </c>
      <c r="G93" s="127">
        <v>6</v>
      </c>
      <c r="H93" s="127">
        <v>7</v>
      </c>
    </row>
    <row r="94" spans="1:13" ht="19.5" customHeight="1" x14ac:dyDescent="0.2">
      <c r="A94" s="74">
        <v>1</v>
      </c>
      <c r="B94" s="636" t="s">
        <v>385</v>
      </c>
      <c r="C94" s="75" t="s">
        <v>178</v>
      </c>
      <c r="D94" s="75" t="s">
        <v>178</v>
      </c>
      <c r="E94" s="75" t="s">
        <v>329</v>
      </c>
      <c r="F94" s="76">
        <v>0.4</v>
      </c>
      <c r="G94" s="76"/>
      <c r="H94" s="76"/>
      <c r="J94">
        <v>0.45</v>
      </c>
    </row>
    <row r="95" spans="1:13" ht="19.5" customHeight="1" x14ac:dyDescent="0.2">
      <c r="A95" s="74">
        <v>2</v>
      </c>
      <c r="B95" s="637"/>
      <c r="C95" s="75" t="s">
        <v>179</v>
      </c>
      <c r="D95" s="75" t="s">
        <v>179</v>
      </c>
      <c r="E95" s="75" t="s">
        <v>329</v>
      </c>
      <c r="F95" s="76">
        <v>0.24</v>
      </c>
      <c r="G95" s="76"/>
      <c r="H95" s="76"/>
    </row>
    <row r="96" spans="1:13" ht="19.5" customHeight="1" x14ac:dyDescent="0.2">
      <c r="A96" s="74">
        <v>3</v>
      </c>
      <c r="B96" s="637"/>
      <c r="C96" s="75" t="s">
        <v>184</v>
      </c>
      <c r="D96" s="75" t="str">
        <f t="shared" ref="D96:D105" si="3">C96</f>
        <v>ООО "КРУГ"</v>
      </c>
      <c r="E96" s="75" t="s">
        <v>329</v>
      </c>
      <c r="F96" s="76">
        <v>4.1804000000000001E-2</v>
      </c>
      <c r="G96" s="76"/>
      <c r="H96" s="76"/>
    </row>
    <row r="97" spans="1:8" ht="19.5" customHeight="1" x14ac:dyDescent="0.2">
      <c r="A97" s="74">
        <v>4</v>
      </c>
      <c r="B97" s="637"/>
      <c r="C97" s="75" t="s">
        <v>183</v>
      </c>
      <c r="D97" s="75" t="str">
        <f t="shared" si="3"/>
        <v>ИП Первухин Л.В.</v>
      </c>
      <c r="E97" s="75" t="s">
        <v>329</v>
      </c>
      <c r="F97" s="76">
        <v>3.0000000000000001E-3</v>
      </c>
      <c r="G97" s="76"/>
      <c r="H97" s="76"/>
    </row>
    <row r="98" spans="1:8" ht="19.5" customHeight="1" x14ac:dyDescent="0.2">
      <c r="A98" s="74">
        <v>5</v>
      </c>
      <c r="B98" s="637"/>
      <c r="C98" s="75" t="s">
        <v>180</v>
      </c>
      <c r="D98" s="75" t="str">
        <f t="shared" si="3"/>
        <v>АО "ТНН"</v>
      </c>
      <c r="E98" s="75" t="s">
        <v>329</v>
      </c>
      <c r="F98" s="76">
        <v>0.02</v>
      </c>
      <c r="G98" s="76"/>
      <c r="H98" s="76"/>
    </row>
    <row r="99" spans="1:8" ht="21" customHeight="1" x14ac:dyDescent="0.2">
      <c r="A99" s="74">
        <v>6</v>
      </c>
      <c r="B99" s="637"/>
      <c r="C99" s="75" t="s">
        <v>180</v>
      </c>
      <c r="D99" s="75" t="str">
        <f t="shared" si="3"/>
        <v>АО "ТНН"</v>
      </c>
      <c r="E99" s="75" t="s">
        <v>329</v>
      </c>
      <c r="F99" s="76">
        <v>0.01</v>
      </c>
      <c r="G99" s="76"/>
      <c r="H99" s="76"/>
    </row>
    <row r="100" spans="1:8" ht="19.5" customHeight="1" x14ac:dyDescent="0.2">
      <c r="A100" s="74">
        <v>7</v>
      </c>
      <c r="B100" s="637"/>
      <c r="C100" s="75" t="s">
        <v>181</v>
      </c>
      <c r="D100" s="75" t="str">
        <f t="shared" si="3"/>
        <v>АО "РЭД"</v>
      </c>
      <c r="E100" s="75" t="s">
        <v>329</v>
      </c>
      <c r="F100" s="76">
        <v>0.23746999999999999</v>
      </c>
      <c r="G100" s="76"/>
      <c r="H100" s="76"/>
    </row>
    <row r="101" spans="1:8" ht="19.5" customHeight="1" x14ac:dyDescent="0.2">
      <c r="A101" s="74">
        <v>8</v>
      </c>
      <c r="B101" s="637"/>
      <c r="C101" s="75" t="s">
        <v>384</v>
      </c>
      <c r="D101" s="75" t="str">
        <f t="shared" si="3"/>
        <v>ООО "РАМА"</v>
      </c>
      <c r="E101" s="75" t="s">
        <v>329</v>
      </c>
      <c r="F101" s="76">
        <v>1.72E-2</v>
      </c>
      <c r="G101" s="76"/>
      <c r="H101" s="76"/>
    </row>
    <row r="102" spans="1:8" ht="21" customHeight="1" x14ac:dyDescent="0.2">
      <c r="A102" s="74">
        <v>9</v>
      </c>
      <c r="B102" s="637"/>
      <c r="C102" s="75" t="s">
        <v>447</v>
      </c>
      <c r="D102" s="75" t="str">
        <f t="shared" si="3"/>
        <v>ООО "Промсырье"</v>
      </c>
      <c r="E102" s="75" t="s">
        <v>329</v>
      </c>
      <c r="F102" s="76">
        <v>7.0000000000000001E-3</v>
      </c>
      <c r="G102" s="76"/>
      <c r="H102" s="76"/>
    </row>
    <row r="103" spans="1:8" ht="30.75" customHeight="1" x14ac:dyDescent="0.2">
      <c r="A103" s="74">
        <v>10</v>
      </c>
      <c r="B103" s="637"/>
      <c r="C103" s="75" t="s">
        <v>491</v>
      </c>
      <c r="D103" s="75" t="str">
        <f>C103</f>
        <v>ИП Климцова А.В.</v>
      </c>
      <c r="E103" s="75" t="s">
        <v>329</v>
      </c>
      <c r="F103" s="251">
        <v>0</v>
      </c>
      <c r="G103" s="76"/>
      <c r="H103" s="76"/>
    </row>
    <row r="104" spans="1:8" ht="19.5" customHeight="1" x14ac:dyDescent="0.2">
      <c r="A104" s="74">
        <v>11</v>
      </c>
      <c r="B104" s="637"/>
      <c r="C104" s="75" t="s">
        <v>188</v>
      </c>
      <c r="D104" s="75" t="str">
        <f t="shared" si="3"/>
        <v>ООО "Лизард"</v>
      </c>
      <c r="E104" s="75" t="s">
        <v>329</v>
      </c>
      <c r="F104" s="76">
        <v>0</v>
      </c>
      <c r="G104" s="76"/>
      <c r="H104" s="76"/>
    </row>
    <row r="105" spans="1:8" ht="58.5" customHeight="1" x14ac:dyDescent="0.2">
      <c r="A105" s="74">
        <v>12</v>
      </c>
      <c r="B105" s="638"/>
      <c r="C105" s="75" t="s">
        <v>189</v>
      </c>
      <c r="D105" s="75" t="str">
        <f t="shared" si="3"/>
        <v>ООО "Научно-производственный центр гидроавтоматики"</v>
      </c>
      <c r="E105" s="75" t="s">
        <v>329</v>
      </c>
      <c r="F105" s="76">
        <v>0</v>
      </c>
      <c r="G105" s="76"/>
      <c r="H105" s="76"/>
    </row>
    <row r="106" spans="1:8" x14ac:dyDescent="0.25">
      <c r="H106" s="49" t="s">
        <v>141</v>
      </c>
    </row>
    <row r="107" spans="1:8" x14ac:dyDescent="0.25">
      <c r="H107" s="48" t="s">
        <v>110</v>
      </c>
    </row>
    <row r="108" spans="1:8" ht="12.75" customHeight="1" x14ac:dyDescent="0.25">
      <c r="H108" s="12" t="s">
        <v>182</v>
      </c>
    </row>
    <row r="110" spans="1:8" ht="18.75" x14ac:dyDescent="0.3">
      <c r="A110" s="639" t="s">
        <v>324</v>
      </c>
      <c r="B110" s="639"/>
      <c r="C110" s="639"/>
      <c r="D110" s="639"/>
      <c r="E110" s="639"/>
      <c r="F110" s="639"/>
      <c r="G110" s="639"/>
      <c r="H110" s="639"/>
    </row>
    <row r="111" spans="1:8" ht="20.25" x14ac:dyDescent="0.3">
      <c r="A111" s="109"/>
      <c r="B111" s="109"/>
      <c r="C111" s="114"/>
      <c r="D111" s="80" t="s">
        <v>325</v>
      </c>
      <c r="E111" s="115" t="s">
        <v>185</v>
      </c>
      <c r="F111" s="109"/>
      <c r="G111" s="109"/>
      <c r="H111" s="109"/>
    </row>
    <row r="112" spans="1:8" x14ac:dyDescent="0.25">
      <c r="A112" s="108"/>
      <c r="B112" s="108"/>
      <c r="C112"/>
      <c r="D112"/>
      <c r="E112" s="113" t="s">
        <v>13</v>
      </c>
      <c r="F112" s="108"/>
      <c r="G112" s="108"/>
      <c r="H112" s="108"/>
    </row>
    <row r="113" spans="1:13" ht="18.75" x14ac:dyDescent="0.3">
      <c r="A113" s="108"/>
      <c r="B113" s="108"/>
      <c r="C113"/>
      <c r="D113"/>
      <c r="E113" s="80" t="s">
        <v>186</v>
      </c>
      <c r="F113" s="108"/>
      <c r="G113" s="108"/>
      <c r="H113" s="108"/>
    </row>
    <row r="114" spans="1:13" ht="18.75" x14ac:dyDescent="0.3">
      <c r="A114" s="108"/>
      <c r="B114" s="108"/>
      <c r="C114"/>
      <c r="D114"/>
      <c r="E114" s="80"/>
      <c r="F114" s="108"/>
      <c r="G114" s="108"/>
      <c r="H114" s="108"/>
    </row>
    <row r="115" spans="1:13" ht="18.75" x14ac:dyDescent="0.3">
      <c r="A115" s="108"/>
      <c r="B115" s="108"/>
      <c r="C115"/>
      <c r="D115" s="110" t="s">
        <v>339</v>
      </c>
      <c r="E115" s="120" t="s">
        <v>334</v>
      </c>
      <c r="F115" s="142" t="s">
        <v>511</v>
      </c>
      <c r="G115" s="108"/>
      <c r="H115" s="108"/>
    </row>
    <row r="116" spans="1:13" x14ac:dyDescent="0.25">
      <c r="B116" s="111"/>
      <c r="D116" s="111"/>
      <c r="E116" s="111"/>
      <c r="F116" s="111"/>
      <c r="G116" s="111"/>
      <c r="I116" s="111"/>
      <c r="J116" s="111"/>
      <c r="K116" s="112"/>
      <c r="L116" s="112"/>
      <c r="M116" s="112"/>
    </row>
    <row r="117" spans="1:13" ht="20.25" x14ac:dyDescent="0.3">
      <c r="A117" s="640" t="s">
        <v>516</v>
      </c>
      <c r="B117" s="640"/>
      <c r="C117" s="640"/>
      <c r="D117" s="640"/>
      <c r="E117" s="640"/>
      <c r="F117" s="640"/>
      <c r="G117" s="640"/>
      <c r="H117" s="640"/>
    </row>
    <row r="118" spans="1:13" ht="55.5" customHeight="1" x14ac:dyDescent="0.2">
      <c r="A118" s="72" t="s">
        <v>176</v>
      </c>
      <c r="B118" s="72" t="s">
        <v>327</v>
      </c>
      <c r="C118" s="72" t="s">
        <v>328</v>
      </c>
      <c r="D118" s="72" t="s">
        <v>177</v>
      </c>
      <c r="E118" s="72" t="s">
        <v>333</v>
      </c>
      <c r="F118" s="72" t="s">
        <v>332</v>
      </c>
      <c r="G118" s="72" t="s">
        <v>390</v>
      </c>
      <c r="H118" s="72" t="s">
        <v>330</v>
      </c>
    </row>
    <row r="119" spans="1:13" ht="12.75" x14ac:dyDescent="0.2">
      <c r="A119" s="127"/>
      <c r="B119" s="127">
        <v>1</v>
      </c>
      <c r="C119" s="127">
        <v>2</v>
      </c>
      <c r="D119" s="127">
        <v>3</v>
      </c>
      <c r="E119" s="127">
        <v>4</v>
      </c>
      <c r="F119" s="127">
        <v>5</v>
      </c>
      <c r="G119" s="127">
        <v>6</v>
      </c>
      <c r="H119" s="127">
        <v>7</v>
      </c>
    </row>
    <row r="120" spans="1:13" ht="23.25" customHeight="1" x14ac:dyDescent="0.2">
      <c r="A120" s="74">
        <v>1</v>
      </c>
      <c r="B120" s="636" t="s">
        <v>385</v>
      </c>
      <c r="C120" s="75" t="s">
        <v>178</v>
      </c>
      <c r="D120" s="75" t="s">
        <v>178</v>
      </c>
      <c r="E120" s="75" t="s">
        <v>329</v>
      </c>
      <c r="F120" s="76">
        <v>0.3</v>
      </c>
      <c r="G120" s="76"/>
      <c r="H120" s="76"/>
      <c r="J120">
        <v>0.25</v>
      </c>
    </row>
    <row r="121" spans="1:13" ht="23.25" customHeight="1" x14ac:dyDescent="0.2">
      <c r="A121" s="74">
        <v>2</v>
      </c>
      <c r="B121" s="637"/>
      <c r="C121" s="75" t="s">
        <v>179</v>
      </c>
      <c r="D121" s="75" t="s">
        <v>179</v>
      </c>
      <c r="E121" s="75" t="s">
        <v>329</v>
      </c>
      <c r="F121" s="76">
        <v>0.23</v>
      </c>
      <c r="G121" s="76"/>
      <c r="H121" s="76"/>
    </row>
    <row r="122" spans="1:13" ht="23.25" customHeight="1" x14ac:dyDescent="0.2">
      <c r="A122" s="74">
        <v>3</v>
      </c>
      <c r="B122" s="637"/>
      <c r="C122" s="75" t="s">
        <v>184</v>
      </c>
      <c r="D122" s="75" t="str">
        <f t="shared" ref="D122:D131" si="4">C122</f>
        <v>ООО "КРУГ"</v>
      </c>
      <c r="E122" s="75" t="s">
        <v>329</v>
      </c>
      <c r="F122" s="76">
        <v>3.8301000000000002E-2</v>
      </c>
      <c r="G122" s="76"/>
      <c r="H122" s="76"/>
    </row>
    <row r="123" spans="1:13" ht="23.25" customHeight="1" x14ac:dyDescent="0.2">
      <c r="A123" s="74">
        <v>4</v>
      </c>
      <c r="B123" s="637"/>
      <c r="C123" s="75" t="s">
        <v>183</v>
      </c>
      <c r="D123" s="75" t="str">
        <f t="shared" si="4"/>
        <v>ИП Первухин Л.В.</v>
      </c>
      <c r="E123" s="75" t="s">
        <v>329</v>
      </c>
      <c r="F123" s="76">
        <v>1E-4</v>
      </c>
      <c r="G123" s="76"/>
      <c r="H123" s="76"/>
    </row>
    <row r="124" spans="1:13" ht="23.25" customHeight="1" x14ac:dyDescent="0.2">
      <c r="A124" s="74">
        <v>5</v>
      </c>
      <c r="B124" s="637"/>
      <c r="C124" s="75" t="s">
        <v>180</v>
      </c>
      <c r="D124" s="75" t="str">
        <f t="shared" si="4"/>
        <v>АО "ТНН"</v>
      </c>
      <c r="E124" s="75" t="s">
        <v>329</v>
      </c>
      <c r="F124" s="76">
        <v>5.0000000000000001E-3</v>
      </c>
      <c r="G124" s="76"/>
      <c r="H124" s="76"/>
    </row>
    <row r="125" spans="1:13" ht="21" customHeight="1" x14ac:dyDescent="0.2">
      <c r="A125" s="74">
        <v>6</v>
      </c>
      <c r="B125" s="637"/>
      <c r="C125" s="75" t="s">
        <v>180</v>
      </c>
      <c r="D125" s="75" t="str">
        <f t="shared" si="4"/>
        <v>АО "ТНН"</v>
      </c>
      <c r="E125" s="75" t="s">
        <v>329</v>
      </c>
      <c r="F125" s="76">
        <v>5.0000000000000001E-3</v>
      </c>
      <c r="G125" s="76"/>
      <c r="H125" s="76"/>
    </row>
    <row r="126" spans="1:13" ht="23.25" customHeight="1" x14ac:dyDescent="0.2">
      <c r="A126" s="74">
        <v>7</v>
      </c>
      <c r="B126" s="637"/>
      <c r="C126" s="75" t="s">
        <v>181</v>
      </c>
      <c r="D126" s="75" t="str">
        <f t="shared" si="4"/>
        <v>АО "РЭД"</v>
      </c>
      <c r="E126" s="75" t="s">
        <v>329</v>
      </c>
      <c r="F126" s="76">
        <v>0.11071</v>
      </c>
      <c r="G126" s="76"/>
      <c r="H126" s="76"/>
    </row>
    <row r="127" spans="1:13" ht="23.25" customHeight="1" x14ac:dyDescent="0.2">
      <c r="A127" s="74">
        <v>8</v>
      </c>
      <c r="B127" s="637"/>
      <c r="C127" s="75" t="s">
        <v>384</v>
      </c>
      <c r="D127" s="75" t="str">
        <f t="shared" si="4"/>
        <v>ООО "РАМА"</v>
      </c>
      <c r="E127" s="75" t="s">
        <v>329</v>
      </c>
      <c r="F127" s="76">
        <v>7.1999999999999998E-3</v>
      </c>
      <c r="G127" s="76"/>
      <c r="H127" s="76"/>
    </row>
    <row r="128" spans="1:13" ht="21" customHeight="1" x14ac:dyDescent="0.2">
      <c r="A128" s="74">
        <v>9</v>
      </c>
      <c r="B128" s="637"/>
      <c r="C128" s="75" t="s">
        <v>447</v>
      </c>
      <c r="D128" s="75" t="str">
        <f t="shared" si="4"/>
        <v>ООО "Промсырье"</v>
      </c>
      <c r="E128" s="75" t="s">
        <v>329</v>
      </c>
      <c r="F128" s="76">
        <v>8.0000000000000002E-3</v>
      </c>
      <c r="G128" s="76"/>
      <c r="H128" s="76"/>
    </row>
    <row r="129" spans="1:13" ht="30.75" customHeight="1" x14ac:dyDescent="0.2">
      <c r="A129" s="74">
        <v>10</v>
      </c>
      <c r="B129" s="637"/>
      <c r="C129" s="75" t="s">
        <v>491</v>
      </c>
      <c r="D129" s="75" t="str">
        <f>C129</f>
        <v>ИП Климцова А.В.</v>
      </c>
      <c r="E129" s="75" t="s">
        <v>329</v>
      </c>
      <c r="F129" s="251">
        <v>0</v>
      </c>
      <c r="G129" s="76"/>
      <c r="H129" s="76"/>
    </row>
    <row r="130" spans="1:13" ht="23.25" customHeight="1" x14ac:dyDescent="0.2">
      <c r="A130" s="74">
        <v>11</v>
      </c>
      <c r="B130" s="637"/>
      <c r="C130" s="75" t="s">
        <v>188</v>
      </c>
      <c r="D130" s="75" t="str">
        <f t="shared" si="4"/>
        <v>ООО "Лизард"</v>
      </c>
      <c r="E130" s="75" t="s">
        <v>329</v>
      </c>
      <c r="F130" s="76">
        <v>0</v>
      </c>
      <c r="G130" s="76"/>
      <c r="H130" s="76"/>
    </row>
    <row r="131" spans="1:13" ht="62.25" customHeight="1" x14ac:dyDescent="0.2">
      <c r="A131" s="74">
        <v>12</v>
      </c>
      <c r="B131" s="638"/>
      <c r="C131" s="75" t="s">
        <v>189</v>
      </c>
      <c r="D131" s="75" t="str">
        <f t="shared" si="4"/>
        <v>ООО "Научно-производственный центр гидроавтоматики"</v>
      </c>
      <c r="E131" s="75" t="s">
        <v>329</v>
      </c>
      <c r="F131" s="76">
        <v>0</v>
      </c>
      <c r="G131" s="76"/>
      <c r="H131" s="76"/>
    </row>
    <row r="132" spans="1:13" x14ac:dyDescent="0.25">
      <c r="H132" s="49" t="s">
        <v>141</v>
      </c>
    </row>
    <row r="133" spans="1:13" x14ac:dyDescent="0.25">
      <c r="H133" s="48" t="s">
        <v>110</v>
      </c>
    </row>
    <row r="134" spans="1:13" ht="12.75" customHeight="1" x14ac:dyDescent="0.25">
      <c r="H134" s="12" t="s">
        <v>182</v>
      </c>
    </row>
    <row r="136" spans="1:13" ht="18.75" x14ac:dyDescent="0.3">
      <c r="A136" s="639" t="s">
        <v>324</v>
      </c>
      <c r="B136" s="639"/>
      <c r="C136" s="639"/>
      <c r="D136" s="639"/>
      <c r="E136" s="639"/>
      <c r="F136" s="639"/>
      <c r="G136" s="639"/>
      <c r="H136" s="639"/>
    </row>
    <row r="137" spans="1:13" ht="20.25" x14ac:dyDescent="0.3">
      <c r="A137" s="109"/>
      <c r="B137" s="109"/>
      <c r="C137" s="114"/>
      <c r="D137" s="80" t="s">
        <v>325</v>
      </c>
      <c r="E137" s="115" t="s">
        <v>185</v>
      </c>
      <c r="F137" s="109"/>
      <c r="G137" s="109"/>
      <c r="H137" s="109"/>
    </row>
    <row r="138" spans="1:13" x14ac:dyDescent="0.25">
      <c r="A138" s="108"/>
      <c r="B138" s="108"/>
      <c r="C138"/>
      <c r="D138"/>
      <c r="E138" s="113" t="s">
        <v>13</v>
      </c>
      <c r="F138" s="108"/>
      <c r="G138" s="108"/>
      <c r="H138" s="108"/>
    </row>
    <row r="139" spans="1:13" ht="18.75" x14ac:dyDescent="0.3">
      <c r="A139" s="108"/>
      <c r="B139" s="108"/>
      <c r="C139"/>
      <c r="D139"/>
      <c r="E139" s="80" t="s">
        <v>186</v>
      </c>
      <c r="F139" s="108"/>
      <c r="G139" s="108"/>
      <c r="H139" s="108"/>
    </row>
    <row r="140" spans="1:13" ht="18.75" x14ac:dyDescent="0.3">
      <c r="A140" s="108"/>
      <c r="B140" s="108"/>
      <c r="C140"/>
      <c r="D140"/>
      <c r="E140" s="80"/>
      <c r="F140" s="108"/>
      <c r="G140" s="108"/>
      <c r="H140" s="108"/>
    </row>
    <row r="141" spans="1:13" ht="18.75" x14ac:dyDescent="0.3">
      <c r="A141" s="108"/>
      <c r="B141" s="108"/>
      <c r="C141"/>
      <c r="D141" s="110" t="s">
        <v>339</v>
      </c>
      <c r="E141" s="120" t="s">
        <v>326</v>
      </c>
      <c r="F141" s="142" t="s">
        <v>511</v>
      </c>
      <c r="G141" s="108"/>
      <c r="H141" s="108"/>
    </row>
    <row r="142" spans="1:13" x14ac:dyDescent="0.25">
      <c r="B142" s="111"/>
      <c r="D142" s="111"/>
      <c r="E142" s="111"/>
      <c r="F142" s="111"/>
      <c r="G142" s="111"/>
      <c r="I142" s="111"/>
      <c r="J142" s="111"/>
      <c r="K142" s="112"/>
      <c r="L142" s="112"/>
      <c r="M142" s="112"/>
    </row>
    <row r="143" spans="1:13" ht="20.25" x14ac:dyDescent="0.3">
      <c r="A143" s="640" t="s">
        <v>517</v>
      </c>
      <c r="B143" s="640"/>
      <c r="C143" s="640"/>
      <c r="D143" s="640"/>
      <c r="E143" s="640"/>
      <c r="F143" s="640"/>
      <c r="G143" s="640"/>
      <c r="H143" s="640"/>
    </row>
    <row r="144" spans="1:13" ht="55.5" customHeight="1" x14ac:dyDescent="0.2">
      <c r="A144" s="72" t="s">
        <v>176</v>
      </c>
      <c r="B144" s="72" t="s">
        <v>327</v>
      </c>
      <c r="C144" s="72" t="s">
        <v>328</v>
      </c>
      <c r="D144" s="72" t="s">
        <v>177</v>
      </c>
      <c r="E144" s="72" t="s">
        <v>333</v>
      </c>
      <c r="F144" s="72" t="s">
        <v>332</v>
      </c>
      <c r="G144" s="72" t="s">
        <v>390</v>
      </c>
      <c r="H144" s="72" t="s">
        <v>330</v>
      </c>
    </row>
    <row r="145" spans="1:10" ht="12.75" x14ac:dyDescent="0.2">
      <c r="A145" s="127"/>
      <c r="B145" s="127">
        <v>1</v>
      </c>
      <c r="C145" s="127">
        <v>2</v>
      </c>
      <c r="D145" s="127">
        <v>3</v>
      </c>
      <c r="E145" s="127">
        <v>4</v>
      </c>
      <c r="F145" s="127">
        <v>5</v>
      </c>
      <c r="G145" s="127">
        <v>6</v>
      </c>
      <c r="H145" s="127">
        <v>7</v>
      </c>
    </row>
    <row r="146" spans="1:10" ht="21" customHeight="1" x14ac:dyDescent="0.2">
      <c r="A146" s="74">
        <v>1</v>
      </c>
      <c r="B146" s="636" t="s">
        <v>385</v>
      </c>
      <c r="C146" s="75" t="s">
        <v>178</v>
      </c>
      <c r="D146" s="75" t="s">
        <v>178</v>
      </c>
      <c r="E146" s="75" t="s">
        <v>329</v>
      </c>
      <c r="F146" s="76">
        <v>0.3</v>
      </c>
      <c r="G146" s="76"/>
      <c r="H146" s="76"/>
      <c r="J146">
        <v>0.2</v>
      </c>
    </row>
    <row r="147" spans="1:10" ht="21" customHeight="1" x14ac:dyDescent="0.2">
      <c r="A147" s="74">
        <v>2</v>
      </c>
      <c r="B147" s="637"/>
      <c r="C147" s="75" t="s">
        <v>179</v>
      </c>
      <c r="D147" s="75" t="s">
        <v>179</v>
      </c>
      <c r="E147" s="75" t="s">
        <v>329</v>
      </c>
      <c r="F147" s="76">
        <v>0.21</v>
      </c>
      <c r="G147" s="76"/>
      <c r="H147" s="76"/>
    </row>
    <row r="148" spans="1:10" ht="21" customHeight="1" x14ac:dyDescent="0.2">
      <c r="A148" s="74">
        <v>3</v>
      </c>
      <c r="B148" s="637"/>
      <c r="C148" s="75" t="s">
        <v>184</v>
      </c>
      <c r="D148" s="75" t="str">
        <f t="shared" ref="D148:D157" si="5">C148</f>
        <v>ООО "КРУГ"</v>
      </c>
      <c r="E148" s="75" t="s">
        <v>329</v>
      </c>
      <c r="F148" s="76">
        <v>4.5575999999999998E-2</v>
      </c>
      <c r="G148" s="76"/>
      <c r="H148" s="76"/>
    </row>
    <row r="149" spans="1:10" ht="21" customHeight="1" x14ac:dyDescent="0.2">
      <c r="A149" s="74">
        <v>4</v>
      </c>
      <c r="B149" s="637"/>
      <c r="C149" s="75" t="s">
        <v>183</v>
      </c>
      <c r="D149" s="75" t="str">
        <f t="shared" si="5"/>
        <v>ИП Первухин Л.В.</v>
      </c>
      <c r="E149" s="75" t="s">
        <v>329</v>
      </c>
      <c r="F149" s="76">
        <v>1E-4</v>
      </c>
      <c r="G149" s="76"/>
      <c r="H149" s="76"/>
    </row>
    <row r="150" spans="1:10" ht="21" customHeight="1" x14ac:dyDescent="0.2">
      <c r="A150" s="74">
        <v>5</v>
      </c>
      <c r="B150" s="637"/>
      <c r="C150" s="75" t="s">
        <v>180</v>
      </c>
      <c r="D150" s="75" t="str">
        <f t="shared" si="5"/>
        <v>АО "ТНН"</v>
      </c>
      <c r="E150" s="75" t="s">
        <v>329</v>
      </c>
      <c r="F150" s="76">
        <v>2E-3</v>
      </c>
      <c r="G150" s="76"/>
      <c r="H150" s="76"/>
    </row>
    <row r="151" spans="1:10" ht="21" customHeight="1" x14ac:dyDescent="0.2">
      <c r="A151" s="74">
        <v>6</v>
      </c>
      <c r="B151" s="637"/>
      <c r="C151" s="75" t="s">
        <v>180</v>
      </c>
      <c r="D151" s="75" t="str">
        <f t="shared" si="5"/>
        <v>АО "ТНН"</v>
      </c>
      <c r="E151" s="75" t="s">
        <v>329</v>
      </c>
      <c r="F151" s="76">
        <v>0</v>
      </c>
      <c r="G151" s="76"/>
      <c r="H151" s="76"/>
    </row>
    <row r="152" spans="1:10" ht="21" customHeight="1" x14ac:dyDescent="0.2">
      <c r="A152" s="74">
        <v>7</v>
      </c>
      <c r="B152" s="637"/>
      <c r="C152" s="75" t="s">
        <v>181</v>
      </c>
      <c r="D152" s="75" t="str">
        <f t="shared" si="5"/>
        <v>АО "РЭД"</v>
      </c>
      <c r="E152" s="75" t="s">
        <v>329</v>
      </c>
      <c r="F152" s="76">
        <v>0.11071</v>
      </c>
      <c r="G152" s="76"/>
      <c r="H152" s="76"/>
    </row>
    <row r="153" spans="1:10" ht="21" customHeight="1" x14ac:dyDescent="0.2">
      <c r="A153" s="74">
        <v>8</v>
      </c>
      <c r="B153" s="637"/>
      <c r="C153" s="75" t="s">
        <v>384</v>
      </c>
      <c r="D153" s="75" t="str">
        <f t="shared" si="5"/>
        <v>ООО "РАМА"</v>
      </c>
      <c r="E153" s="75" t="s">
        <v>329</v>
      </c>
      <c r="F153" s="76">
        <v>7.1999999999999998E-3</v>
      </c>
      <c r="G153" s="76"/>
      <c r="H153" s="76"/>
    </row>
    <row r="154" spans="1:10" ht="21" customHeight="1" x14ac:dyDescent="0.2">
      <c r="A154" s="74">
        <v>9</v>
      </c>
      <c r="B154" s="637"/>
      <c r="C154" s="75" t="s">
        <v>447</v>
      </c>
      <c r="D154" s="75" t="str">
        <f t="shared" si="5"/>
        <v>ООО "Промсырье"</v>
      </c>
      <c r="E154" s="75" t="s">
        <v>329</v>
      </c>
      <c r="F154" s="76">
        <v>8.0000000000000002E-3</v>
      </c>
      <c r="G154" s="76"/>
      <c r="H154" s="76"/>
    </row>
    <row r="155" spans="1:10" ht="30.75" customHeight="1" x14ac:dyDescent="0.2">
      <c r="A155" s="74">
        <v>10</v>
      </c>
      <c r="B155" s="637"/>
      <c r="C155" s="75" t="s">
        <v>491</v>
      </c>
      <c r="D155" s="75" t="str">
        <f>C155</f>
        <v>ИП Климцова А.В.</v>
      </c>
      <c r="E155" s="75" t="s">
        <v>329</v>
      </c>
      <c r="F155" s="251">
        <v>0</v>
      </c>
      <c r="G155" s="76"/>
      <c r="H155" s="76"/>
    </row>
    <row r="156" spans="1:10" ht="21" customHeight="1" x14ac:dyDescent="0.2">
      <c r="A156" s="74">
        <v>11</v>
      </c>
      <c r="B156" s="637"/>
      <c r="C156" s="75" t="s">
        <v>188</v>
      </c>
      <c r="D156" s="75" t="str">
        <f t="shared" si="5"/>
        <v>ООО "Лизард"</v>
      </c>
      <c r="E156" s="75" t="s">
        <v>329</v>
      </c>
      <c r="F156" s="76">
        <v>0</v>
      </c>
      <c r="G156" s="76"/>
      <c r="H156" s="76"/>
    </row>
    <row r="157" spans="1:10" ht="54.75" customHeight="1" x14ac:dyDescent="0.2">
      <c r="A157" s="74">
        <v>12</v>
      </c>
      <c r="B157" s="638"/>
      <c r="C157" s="75" t="s">
        <v>189</v>
      </c>
      <c r="D157" s="75" t="str">
        <f t="shared" si="5"/>
        <v>ООО "Научно-производственный центр гидроавтоматики"</v>
      </c>
      <c r="E157" s="75" t="s">
        <v>329</v>
      </c>
      <c r="F157" s="76">
        <v>0</v>
      </c>
      <c r="G157" s="76"/>
      <c r="H157" s="76"/>
    </row>
    <row r="158" spans="1:10" x14ac:dyDescent="0.25">
      <c r="H158" s="49" t="s">
        <v>141</v>
      </c>
    </row>
    <row r="159" spans="1:10" x14ac:dyDescent="0.25">
      <c r="H159" s="48" t="s">
        <v>110</v>
      </c>
    </row>
    <row r="160" spans="1:10" ht="12.75" customHeight="1" x14ac:dyDescent="0.25">
      <c r="H160" s="12" t="s">
        <v>182</v>
      </c>
    </row>
    <row r="162" spans="1:13" ht="18.75" x14ac:dyDescent="0.3">
      <c r="A162" s="639" t="s">
        <v>324</v>
      </c>
      <c r="B162" s="639"/>
      <c r="C162" s="639"/>
      <c r="D162" s="639"/>
      <c r="E162" s="639"/>
      <c r="F162" s="639"/>
      <c r="G162" s="639"/>
      <c r="H162" s="639"/>
    </row>
    <row r="163" spans="1:13" ht="20.25" x14ac:dyDescent="0.3">
      <c r="A163" s="109"/>
      <c r="B163" s="109"/>
      <c r="C163" s="114"/>
      <c r="D163" s="80" t="s">
        <v>325</v>
      </c>
      <c r="E163" s="115" t="s">
        <v>185</v>
      </c>
      <c r="F163" s="109"/>
      <c r="G163" s="109"/>
      <c r="H163" s="109"/>
    </row>
    <row r="164" spans="1:13" x14ac:dyDescent="0.25">
      <c r="A164" s="108"/>
      <c r="B164" s="108"/>
      <c r="C164"/>
      <c r="D164"/>
      <c r="E164" s="113" t="s">
        <v>13</v>
      </c>
      <c r="F164" s="108"/>
      <c r="G164" s="108"/>
      <c r="H164" s="108"/>
    </row>
    <row r="165" spans="1:13" ht="18.75" x14ac:dyDescent="0.3">
      <c r="A165" s="108"/>
      <c r="B165" s="108"/>
      <c r="C165"/>
      <c r="D165"/>
      <c r="E165" s="80" t="s">
        <v>186</v>
      </c>
      <c r="F165" s="108"/>
      <c r="G165" s="108"/>
      <c r="H165" s="108"/>
    </row>
    <row r="166" spans="1:13" ht="18.75" x14ac:dyDescent="0.3">
      <c r="A166" s="108"/>
      <c r="B166" s="108"/>
      <c r="C166"/>
      <c r="D166"/>
      <c r="E166" s="80"/>
      <c r="F166" s="108"/>
      <c r="G166" s="108"/>
      <c r="H166" s="108"/>
    </row>
    <row r="167" spans="1:13" ht="18.75" x14ac:dyDescent="0.3">
      <c r="A167" s="108"/>
      <c r="B167" s="108"/>
      <c r="C167"/>
      <c r="D167" s="186" t="s">
        <v>339</v>
      </c>
      <c r="E167" s="120" t="s">
        <v>378</v>
      </c>
      <c r="F167" s="142" t="s">
        <v>511</v>
      </c>
      <c r="G167" s="108"/>
      <c r="H167" s="108"/>
    </row>
    <row r="168" spans="1:13" x14ac:dyDescent="0.25">
      <c r="B168" s="111"/>
      <c r="D168" s="111"/>
      <c r="E168" s="111"/>
      <c r="F168" s="111"/>
      <c r="G168" s="111"/>
      <c r="I168" s="111"/>
      <c r="J168" s="111"/>
      <c r="K168" s="112"/>
      <c r="L168" s="112"/>
      <c r="M168" s="112"/>
    </row>
    <row r="169" spans="1:13" ht="20.25" x14ac:dyDescent="0.3">
      <c r="A169" s="640" t="s">
        <v>518</v>
      </c>
      <c r="B169" s="640"/>
      <c r="C169" s="640"/>
      <c r="D169" s="640"/>
      <c r="E169" s="640"/>
      <c r="F169" s="640"/>
      <c r="G169" s="640"/>
      <c r="H169" s="640"/>
    </row>
    <row r="170" spans="1:13" ht="55.5" customHeight="1" x14ac:dyDescent="0.2">
      <c r="A170" s="72" t="s">
        <v>176</v>
      </c>
      <c r="B170" s="72" t="s">
        <v>327</v>
      </c>
      <c r="C170" s="72" t="s">
        <v>328</v>
      </c>
      <c r="D170" s="72" t="s">
        <v>177</v>
      </c>
      <c r="E170" s="72" t="s">
        <v>333</v>
      </c>
      <c r="F170" s="72" t="s">
        <v>332</v>
      </c>
      <c r="G170" s="72" t="s">
        <v>390</v>
      </c>
      <c r="H170" s="72" t="s">
        <v>330</v>
      </c>
    </row>
    <row r="171" spans="1:13" ht="12.75" x14ac:dyDescent="0.2">
      <c r="A171" s="127"/>
      <c r="B171" s="127">
        <v>1</v>
      </c>
      <c r="C171" s="127">
        <v>2</v>
      </c>
      <c r="D171" s="127">
        <v>3</v>
      </c>
      <c r="E171" s="127">
        <v>4</v>
      </c>
      <c r="F171" s="127">
        <v>5</v>
      </c>
      <c r="G171" s="127">
        <v>6</v>
      </c>
      <c r="H171" s="127">
        <v>7</v>
      </c>
    </row>
    <row r="172" spans="1:13" ht="21" customHeight="1" x14ac:dyDescent="0.2">
      <c r="A172" s="74">
        <v>1</v>
      </c>
      <c r="B172" s="636" t="s">
        <v>385</v>
      </c>
      <c r="C172" s="75" t="s">
        <v>178</v>
      </c>
      <c r="D172" s="75" t="s">
        <v>178</v>
      </c>
      <c r="E172" s="75" t="s">
        <v>329</v>
      </c>
      <c r="F172" s="76">
        <v>0.3</v>
      </c>
      <c r="G172" s="76"/>
      <c r="H172" s="76"/>
      <c r="J172">
        <v>0.3</v>
      </c>
    </row>
    <row r="173" spans="1:13" ht="21" customHeight="1" x14ac:dyDescent="0.2">
      <c r="A173" s="74">
        <v>2</v>
      </c>
      <c r="B173" s="637"/>
      <c r="C173" s="75" t="s">
        <v>179</v>
      </c>
      <c r="D173" s="75" t="s">
        <v>179</v>
      </c>
      <c r="E173" s="75" t="s">
        <v>329</v>
      </c>
      <c r="F173" s="76">
        <v>0.21</v>
      </c>
      <c r="G173" s="76"/>
      <c r="H173" s="76"/>
    </row>
    <row r="174" spans="1:13" ht="21" customHeight="1" x14ac:dyDescent="0.2">
      <c r="A174" s="74">
        <v>3</v>
      </c>
      <c r="B174" s="637"/>
      <c r="C174" s="75" t="s">
        <v>184</v>
      </c>
      <c r="D174" s="75" t="str">
        <f t="shared" ref="D174:D183" si="6">C174</f>
        <v>ООО "КРУГ"</v>
      </c>
      <c r="E174" s="75" t="s">
        <v>329</v>
      </c>
      <c r="F174" s="76">
        <v>1.8592000000000001E-2</v>
      </c>
      <c r="G174" s="76"/>
      <c r="H174" s="76"/>
    </row>
    <row r="175" spans="1:13" ht="21" customHeight="1" x14ac:dyDescent="0.2">
      <c r="A175" s="74">
        <v>4</v>
      </c>
      <c r="B175" s="637"/>
      <c r="C175" s="75" t="s">
        <v>183</v>
      </c>
      <c r="D175" s="75" t="str">
        <f t="shared" si="6"/>
        <v>ИП Первухин Л.В.</v>
      </c>
      <c r="E175" s="75" t="s">
        <v>329</v>
      </c>
      <c r="F175" s="76">
        <v>1E-4</v>
      </c>
      <c r="G175" s="76"/>
      <c r="H175" s="76"/>
    </row>
    <row r="176" spans="1:13" ht="21" customHeight="1" x14ac:dyDescent="0.2">
      <c r="A176" s="74">
        <v>5</v>
      </c>
      <c r="B176" s="637"/>
      <c r="C176" s="75" t="s">
        <v>180</v>
      </c>
      <c r="D176" s="75" t="str">
        <f t="shared" si="6"/>
        <v>АО "ТНН"</v>
      </c>
      <c r="E176" s="75" t="s">
        <v>329</v>
      </c>
      <c r="F176" s="76">
        <v>2E-3</v>
      </c>
      <c r="G176" s="76"/>
      <c r="H176" s="76"/>
    </row>
    <row r="177" spans="1:8" ht="21" customHeight="1" x14ac:dyDescent="0.2">
      <c r="A177" s="74">
        <v>6</v>
      </c>
      <c r="B177" s="637"/>
      <c r="C177" s="75" t="s">
        <v>180</v>
      </c>
      <c r="D177" s="75" t="str">
        <f t="shared" si="6"/>
        <v>АО "ТНН"</v>
      </c>
      <c r="E177" s="75" t="s">
        <v>329</v>
      </c>
      <c r="F177" s="76">
        <v>0</v>
      </c>
      <c r="G177" s="76"/>
      <c r="H177" s="76"/>
    </row>
    <row r="178" spans="1:8" ht="21" customHeight="1" x14ac:dyDescent="0.2">
      <c r="A178" s="74">
        <v>7</v>
      </c>
      <c r="B178" s="637"/>
      <c r="C178" s="75" t="s">
        <v>181</v>
      </c>
      <c r="D178" s="75" t="str">
        <f t="shared" si="6"/>
        <v>АО "РЭД"</v>
      </c>
      <c r="E178" s="75" t="s">
        <v>329</v>
      </c>
      <c r="F178" s="76">
        <v>0.11071</v>
      </c>
      <c r="G178" s="76"/>
      <c r="H178" s="76"/>
    </row>
    <row r="179" spans="1:8" ht="21" customHeight="1" x14ac:dyDescent="0.2">
      <c r="A179" s="74">
        <v>8</v>
      </c>
      <c r="B179" s="637"/>
      <c r="C179" s="75" t="s">
        <v>384</v>
      </c>
      <c r="D179" s="75" t="str">
        <f t="shared" si="6"/>
        <v>ООО "РАМА"</v>
      </c>
      <c r="E179" s="75" t="s">
        <v>329</v>
      </c>
      <c r="F179" s="76">
        <v>7.1999999999999998E-3</v>
      </c>
      <c r="G179" s="76"/>
      <c r="H179" s="76"/>
    </row>
    <row r="180" spans="1:8" ht="21" customHeight="1" x14ac:dyDescent="0.2">
      <c r="A180" s="74">
        <v>9</v>
      </c>
      <c r="B180" s="637"/>
      <c r="C180" s="75" t="s">
        <v>447</v>
      </c>
      <c r="D180" s="75" t="str">
        <f t="shared" si="6"/>
        <v>ООО "Промсырье"</v>
      </c>
      <c r="E180" s="75" t="s">
        <v>329</v>
      </c>
      <c r="F180" s="76">
        <v>8.0000000000000002E-3</v>
      </c>
      <c r="G180" s="76"/>
      <c r="H180" s="76"/>
    </row>
    <row r="181" spans="1:8" ht="30.75" customHeight="1" x14ac:dyDescent="0.2">
      <c r="A181" s="74">
        <v>10</v>
      </c>
      <c r="B181" s="637"/>
      <c r="C181" s="75" t="s">
        <v>491</v>
      </c>
      <c r="D181" s="75" t="str">
        <f>C181</f>
        <v>ИП Климцова А.В.</v>
      </c>
      <c r="E181" s="75" t="s">
        <v>329</v>
      </c>
      <c r="F181" s="251">
        <v>0</v>
      </c>
      <c r="G181" s="76"/>
      <c r="H181" s="76"/>
    </row>
    <row r="182" spans="1:8" ht="21" customHeight="1" x14ac:dyDescent="0.2">
      <c r="A182" s="74">
        <v>11</v>
      </c>
      <c r="B182" s="637"/>
      <c r="C182" s="75" t="s">
        <v>188</v>
      </c>
      <c r="D182" s="75" t="str">
        <f t="shared" si="6"/>
        <v>ООО "Лизард"</v>
      </c>
      <c r="E182" s="75" t="s">
        <v>329</v>
      </c>
      <c r="F182" s="76">
        <v>0</v>
      </c>
      <c r="G182" s="76"/>
      <c r="H182" s="76"/>
    </row>
    <row r="183" spans="1:8" ht="54.75" customHeight="1" x14ac:dyDescent="0.2">
      <c r="A183" s="74">
        <v>12</v>
      </c>
      <c r="B183" s="638"/>
      <c r="C183" s="75" t="s">
        <v>189</v>
      </c>
      <c r="D183" s="75" t="str">
        <f t="shared" si="6"/>
        <v>ООО "Научно-производственный центр гидроавтоматики"</v>
      </c>
      <c r="E183" s="75" t="s">
        <v>329</v>
      </c>
      <c r="F183" s="76">
        <v>0</v>
      </c>
      <c r="G183" s="76"/>
      <c r="H183" s="76"/>
    </row>
    <row r="184" spans="1:8" x14ac:dyDescent="0.25">
      <c r="H184" s="49" t="s">
        <v>141</v>
      </c>
    </row>
    <row r="185" spans="1:8" x14ac:dyDescent="0.25">
      <c r="H185" s="48" t="s">
        <v>110</v>
      </c>
    </row>
    <row r="186" spans="1:8" ht="12.75" customHeight="1" x14ac:dyDescent="0.25">
      <c r="H186" s="12" t="s">
        <v>182</v>
      </c>
    </row>
    <row r="188" spans="1:8" ht="18.75" x14ac:dyDescent="0.3">
      <c r="A188" s="639" t="s">
        <v>324</v>
      </c>
      <c r="B188" s="639"/>
      <c r="C188" s="639"/>
      <c r="D188" s="639"/>
      <c r="E188" s="639"/>
      <c r="F188" s="639"/>
      <c r="G188" s="639"/>
      <c r="H188" s="639"/>
    </row>
    <row r="189" spans="1:8" ht="20.25" x14ac:dyDescent="0.3">
      <c r="A189" s="109"/>
      <c r="B189" s="109"/>
      <c r="C189" s="114"/>
      <c r="D189" s="80" t="s">
        <v>325</v>
      </c>
      <c r="E189" s="115" t="s">
        <v>185</v>
      </c>
      <c r="F189" s="109"/>
      <c r="G189" s="109"/>
      <c r="H189" s="109"/>
    </row>
    <row r="190" spans="1:8" x14ac:dyDescent="0.25">
      <c r="A190" s="108"/>
      <c r="B190" s="108"/>
      <c r="C190"/>
      <c r="D190"/>
      <c r="E190" s="113" t="s">
        <v>13</v>
      </c>
      <c r="F190" s="108"/>
      <c r="G190" s="108"/>
      <c r="H190" s="108"/>
    </row>
    <row r="191" spans="1:8" ht="18.75" x14ac:dyDescent="0.3">
      <c r="A191" s="108"/>
      <c r="B191" s="108"/>
      <c r="C191"/>
      <c r="D191"/>
      <c r="E191" s="80" t="s">
        <v>186</v>
      </c>
      <c r="F191" s="108"/>
      <c r="G191" s="108"/>
      <c r="H191" s="108"/>
    </row>
    <row r="192" spans="1:8" ht="18.75" x14ac:dyDescent="0.3">
      <c r="A192" s="108"/>
      <c r="B192" s="108"/>
      <c r="C192"/>
      <c r="D192"/>
      <c r="E192" s="80"/>
      <c r="F192" s="108"/>
      <c r="G192" s="108"/>
      <c r="H192" s="108"/>
    </row>
    <row r="193" spans="1:13" ht="18.75" x14ac:dyDescent="0.3">
      <c r="A193" s="108"/>
      <c r="B193" s="108"/>
      <c r="C193"/>
      <c r="D193" s="163" t="s">
        <v>339</v>
      </c>
      <c r="E193" s="120" t="s">
        <v>383</v>
      </c>
      <c r="F193" s="142" t="s">
        <v>511</v>
      </c>
      <c r="G193" s="108"/>
      <c r="H193" s="108"/>
    </row>
    <row r="194" spans="1:13" x14ac:dyDescent="0.25">
      <c r="B194" s="111"/>
      <c r="D194" s="111"/>
      <c r="E194" s="111"/>
      <c r="F194" s="111"/>
      <c r="G194" s="111"/>
      <c r="I194" s="111"/>
      <c r="J194" s="111"/>
      <c r="K194" s="112"/>
      <c r="L194" s="112"/>
      <c r="M194" s="112"/>
    </row>
    <row r="195" spans="1:13" ht="20.25" x14ac:dyDescent="0.3">
      <c r="A195" s="640" t="s">
        <v>519</v>
      </c>
      <c r="B195" s="640"/>
      <c r="C195" s="640"/>
      <c r="D195" s="640"/>
      <c r="E195" s="640"/>
      <c r="F195" s="640"/>
      <c r="G195" s="640"/>
      <c r="H195" s="640"/>
    </row>
    <row r="196" spans="1:13" ht="55.5" customHeight="1" x14ac:dyDescent="0.2">
      <c r="A196" s="72" t="s">
        <v>176</v>
      </c>
      <c r="B196" s="72" t="s">
        <v>327</v>
      </c>
      <c r="C196" s="72" t="s">
        <v>328</v>
      </c>
      <c r="D196" s="72" t="s">
        <v>177</v>
      </c>
      <c r="E196" s="72" t="s">
        <v>333</v>
      </c>
      <c r="F196" s="72" t="s">
        <v>332</v>
      </c>
      <c r="G196" s="72" t="s">
        <v>390</v>
      </c>
      <c r="H196" s="72" t="s">
        <v>330</v>
      </c>
    </row>
    <row r="197" spans="1:13" ht="12.75" x14ac:dyDescent="0.2">
      <c r="A197" s="127"/>
      <c r="B197" s="127">
        <v>1</v>
      </c>
      <c r="C197" s="127">
        <v>2</v>
      </c>
      <c r="D197" s="127">
        <v>3</v>
      </c>
      <c r="E197" s="127">
        <v>4</v>
      </c>
      <c r="F197" s="127">
        <v>5</v>
      </c>
      <c r="G197" s="127">
        <v>6</v>
      </c>
      <c r="H197" s="127">
        <v>7</v>
      </c>
    </row>
    <row r="198" spans="1:13" ht="21" customHeight="1" x14ac:dyDescent="0.2">
      <c r="A198" s="74">
        <v>1</v>
      </c>
      <c r="B198" s="636" t="s">
        <v>385</v>
      </c>
      <c r="C198" s="75" t="s">
        <v>178</v>
      </c>
      <c r="D198" s="75" t="s">
        <v>178</v>
      </c>
      <c r="E198" s="75" t="s">
        <v>329</v>
      </c>
      <c r="F198" s="76">
        <v>0.3</v>
      </c>
      <c r="G198" s="76"/>
      <c r="H198" s="76"/>
      <c r="J198">
        <v>0.35</v>
      </c>
    </row>
    <row r="199" spans="1:13" ht="21" customHeight="1" x14ac:dyDescent="0.2">
      <c r="A199" s="74">
        <v>2</v>
      </c>
      <c r="B199" s="637"/>
      <c r="C199" s="75" t="s">
        <v>179</v>
      </c>
      <c r="D199" s="75" t="s">
        <v>179</v>
      </c>
      <c r="E199" s="75" t="s">
        <v>329</v>
      </c>
      <c r="F199" s="76">
        <v>0.21</v>
      </c>
      <c r="G199" s="76"/>
      <c r="H199" s="76"/>
    </row>
    <row r="200" spans="1:13" ht="21" customHeight="1" x14ac:dyDescent="0.2">
      <c r="A200" s="74">
        <v>3</v>
      </c>
      <c r="B200" s="637"/>
      <c r="C200" s="75" t="s">
        <v>184</v>
      </c>
      <c r="D200" s="75" t="str">
        <f t="shared" ref="D200:D209" si="7">C200</f>
        <v>ООО "КРУГ"</v>
      </c>
      <c r="E200" s="75" t="s">
        <v>329</v>
      </c>
      <c r="F200" s="76">
        <v>4.505E-2</v>
      </c>
      <c r="G200" s="76"/>
      <c r="H200" s="76"/>
    </row>
    <row r="201" spans="1:13" ht="21" customHeight="1" x14ac:dyDescent="0.2">
      <c r="A201" s="74">
        <v>4</v>
      </c>
      <c r="B201" s="637"/>
      <c r="C201" s="75" t="s">
        <v>183</v>
      </c>
      <c r="D201" s="75" t="str">
        <f t="shared" si="7"/>
        <v>ИП Первухин Л.В.</v>
      </c>
      <c r="E201" s="75" t="s">
        <v>329</v>
      </c>
      <c r="F201" s="76">
        <v>1E-4</v>
      </c>
      <c r="G201" s="76"/>
      <c r="H201" s="76"/>
    </row>
    <row r="202" spans="1:13" ht="21" customHeight="1" x14ac:dyDescent="0.2">
      <c r="A202" s="74">
        <v>5</v>
      </c>
      <c r="B202" s="637"/>
      <c r="C202" s="75" t="s">
        <v>180</v>
      </c>
      <c r="D202" s="75" t="str">
        <f t="shared" si="7"/>
        <v>АО "ТНН"</v>
      </c>
      <c r="E202" s="75" t="s">
        <v>329</v>
      </c>
      <c r="F202" s="76">
        <v>2E-3</v>
      </c>
      <c r="G202" s="76"/>
      <c r="H202" s="76"/>
    </row>
    <row r="203" spans="1:13" ht="21" customHeight="1" x14ac:dyDescent="0.2">
      <c r="A203" s="74">
        <v>6</v>
      </c>
      <c r="B203" s="637"/>
      <c r="C203" s="75" t="s">
        <v>180</v>
      </c>
      <c r="D203" s="75" t="str">
        <f t="shared" si="7"/>
        <v>АО "ТНН"</v>
      </c>
      <c r="E203" s="75" t="s">
        <v>329</v>
      </c>
      <c r="F203" s="76">
        <v>0</v>
      </c>
      <c r="G203" s="76"/>
      <c r="H203" s="76"/>
    </row>
    <row r="204" spans="1:13" ht="21" customHeight="1" x14ac:dyDescent="0.2">
      <c r="A204" s="74">
        <v>7</v>
      </c>
      <c r="B204" s="637"/>
      <c r="C204" s="75" t="s">
        <v>181</v>
      </c>
      <c r="D204" s="75" t="str">
        <f t="shared" si="7"/>
        <v>АО "РЭД"</v>
      </c>
      <c r="E204" s="75" t="s">
        <v>329</v>
      </c>
      <c r="F204" s="76">
        <v>0.11071</v>
      </c>
      <c r="G204" s="76"/>
      <c r="H204" s="76"/>
    </row>
    <row r="205" spans="1:13" ht="21" customHeight="1" x14ac:dyDescent="0.2">
      <c r="A205" s="74">
        <v>8</v>
      </c>
      <c r="B205" s="637"/>
      <c r="C205" s="75" t="s">
        <v>384</v>
      </c>
      <c r="D205" s="75" t="str">
        <f t="shared" si="7"/>
        <v>ООО "РАМА"</v>
      </c>
      <c r="E205" s="75" t="s">
        <v>329</v>
      </c>
      <c r="F205" s="76">
        <v>7.1999999999999998E-3</v>
      </c>
      <c r="G205" s="76"/>
      <c r="H205" s="76"/>
    </row>
    <row r="206" spans="1:13" ht="21" customHeight="1" x14ac:dyDescent="0.2">
      <c r="A206" s="74">
        <v>9</v>
      </c>
      <c r="B206" s="637"/>
      <c r="C206" s="75" t="s">
        <v>447</v>
      </c>
      <c r="D206" s="75" t="str">
        <f t="shared" si="7"/>
        <v>ООО "Промсырье"</v>
      </c>
      <c r="E206" s="75" t="s">
        <v>329</v>
      </c>
      <c r="F206" s="76">
        <v>8.0000000000000002E-3</v>
      </c>
      <c r="G206" s="76"/>
      <c r="H206" s="76"/>
    </row>
    <row r="207" spans="1:13" ht="30.75" customHeight="1" x14ac:dyDescent="0.2">
      <c r="A207" s="74">
        <v>10</v>
      </c>
      <c r="B207" s="637"/>
      <c r="C207" s="75" t="s">
        <v>491</v>
      </c>
      <c r="D207" s="75" t="str">
        <f>C207</f>
        <v>ИП Климцова А.В.</v>
      </c>
      <c r="E207" s="75" t="s">
        <v>329</v>
      </c>
      <c r="F207" s="251">
        <v>0</v>
      </c>
      <c r="G207" s="76"/>
      <c r="H207" s="76"/>
    </row>
    <row r="208" spans="1:13" ht="21" customHeight="1" x14ac:dyDescent="0.2">
      <c r="A208" s="74">
        <v>11</v>
      </c>
      <c r="B208" s="637"/>
      <c r="C208" s="75" t="s">
        <v>188</v>
      </c>
      <c r="D208" s="75" t="str">
        <f t="shared" si="7"/>
        <v>ООО "Лизард"</v>
      </c>
      <c r="E208" s="75" t="s">
        <v>329</v>
      </c>
      <c r="F208" s="76">
        <v>0</v>
      </c>
      <c r="G208" s="76"/>
      <c r="H208" s="76"/>
    </row>
    <row r="209" spans="1:13" ht="54.75" customHeight="1" x14ac:dyDescent="0.2">
      <c r="A209" s="74">
        <v>12</v>
      </c>
      <c r="B209" s="638"/>
      <c r="C209" s="75" t="s">
        <v>189</v>
      </c>
      <c r="D209" s="75" t="str">
        <f t="shared" si="7"/>
        <v>ООО "Научно-производственный центр гидроавтоматики"</v>
      </c>
      <c r="E209" s="75" t="s">
        <v>329</v>
      </c>
      <c r="F209" s="76">
        <v>0</v>
      </c>
      <c r="G209" s="76"/>
      <c r="H209" s="76"/>
    </row>
    <row r="210" spans="1:13" x14ac:dyDescent="0.25">
      <c r="H210" s="49" t="s">
        <v>141</v>
      </c>
    </row>
    <row r="211" spans="1:13" x14ac:dyDescent="0.25">
      <c r="H211" s="48" t="s">
        <v>110</v>
      </c>
    </row>
    <row r="212" spans="1:13" ht="12.75" customHeight="1" x14ac:dyDescent="0.25">
      <c r="H212" s="12" t="s">
        <v>182</v>
      </c>
    </row>
    <row r="214" spans="1:13" ht="18.75" x14ac:dyDescent="0.3">
      <c r="A214" s="639" t="s">
        <v>324</v>
      </c>
      <c r="B214" s="639"/>
      <c r="C214" s="639"/>
      <c r="D214" s="639"/>
      <c r="E214" s="639"/>
      <c r="F214" s="639"/>
      <c r="G214" s="639"/>
      <c r="H214" s="639"/>
    </row>
    <row r="215" spans="1:13" ht="20.25" x14ac:dyDescent="0.3">
      <c r="A215" s="109"/>
      <c r="B215" s="109"/>
      <c r="C215" s="114"/>
      <c r="D215" s="80" t="s">
        <v>325</v>
      </c>
      <c r="E215" s="115" t="s">
        <v>185</v>
      </c>
      <c r="F215" s="109"/>
      <c r="G215" s="109"/>
      <c r="H215" s="109"/>
    </row>
    <row r="216" spans="1:13" x14ac:dyDescent="0.25">
      <c r="A216" s="108"/>
      <c r="B216" s="108"/>
      <c r="C216"/>
      <c r="D216"/>
      <c r="E216" s="113" t="s">
        <v>13</v>
      </c>
      <c r="F216" s="108"/>
      <c r="G216" s="108"/>
      <c r="H216" s="108"/>
    </row>
    <row r="217" spans="1:13" ht="18.75" x14ac:dyDescent="0.3">
      <c r="A217" s="108"/>
      <c r="B217" s="108"/>
      <c r="C217"/>
      <c r="D217"/>
      <c r="E217" s="80" t="s">
        <v>186</v>
      </c>
      <c r="F217" s="108"/>
      <c r="G217" s="108"/>
      <c r="H217" s="108"/>
    </row>
    <row r="218" spans="1:13" ht="18.75" x14ac:dyDescent="0.3">
      <c r="A218" s="108"/>
      <c r="B218" s="108"/>
      <c r="C218"/>
      <c r="D218"/>
      <c r="E218" s="80"/>
      <c r="F218" s="108"/>
      <c r="G218" s="108"/>
      <c r="H218" s="108"/>
    </row>
    <row r="219" spans="1:13" ht="18.75" x14ac:dyDescent="0.3">
      <c r="A219" s="108"/>
      <c r="B219" s="108"/>
      <c r="C219"/>
      <c r="D219" s="192" t="s">
        <v>339</v>
      </c>
      <c r="E219" s="120" t="s">
        <v>386</v>
      </c>
      <c r="F219" s="142" t="s">
        <v>511</v>
      </c>
      <c r="G219" s="108"/>
      <c r="H219" s="108"/>
    </row>
    <row r="220" spans="1:13" x14ac:dyDescent="0.25">
      <c r="B220" s="111"/>
      <c r="D220" s="111"/>
      <c r="E220" s="111"/>
      <c r="F220" s="111"/>
      <c r="G220" s="111"/>
      <c r="I220" s="111"/>
      <c r="J220" s="111"/>
      <c r="K220" s="112"/>
      <c r="L220" s="112"/>
      <c r="M220" s="112"/>
    </row>
    <row r="221" spans="1:13" ht="20.25" x14ac:dyDescent="0.3">
      <c r="A221" s="640" t="s">
        <v>520</v>
      </c>
      <c r="B221" s="640"/>
      <c r="C221" s="640"/>
      <c r="D221" s="640"/>
      <c r="E221" s="640"/>
      <c r="F221" s="640"/>
      <c r="G221" s="640"/>
      <c r="H221" s="640"/>
    </row>
    <row r="222" spans="1:13" ht="55.5" customHeight="1" x14ac:dyDescent="0.2">
      <c r="A222" s="72" t="s">
        <v>176</v>
      </c>
      <c r="B222" s="72" t="s">
        <v>327</v>
      </c>
      <c r="C222" s="72" t="s">
        <v>328</v>
      </c>
      <c r="D222" s="72" t="s">
        <v>177</v>
      </c>
      <c r="E222" s="72" t="s">
        <v>333</v>
      </c>
      <c r="F222" s="72" t="s">
        <v>332</v>
      </c>
      <c r="G222" s="72" t="s">
        <v>390</v>
      </c>
      <c r="H222" s="72" t="s">
        <v>330</v>
      </c>
    </row>
    <row r="223" spans="1:13" ht="12.75" x14ac:dyDescent="0.2">
      <c r="A223" s="127"/>
      <c r="B223" s="127">
        <v>1</v>
      </c>
      <c r="C223" s="127">
        <v>2</v>
      </c>
      <c r="D223" s="127">
        <v>3</v>
      </c>
      <c r="E223" s="127">
        <v>4</v>
      </c>
      <c r="F223" s="127">
        <v>5</v>
      </c>
      <c r="G223" s="127">
        <v>6</v>
      </c>
      <c r="H223" s="127">
        <v>7</v>
      </c>
    </row>
    <row r="224" spans="1:13" ht="21" customHeight="1" x14ac:dyDescent="0.2">
      <c r="A224" s="74">
        <v>1</v>
      </c>
      <c r="B224" s="636" t="s">
        <v>385</v>
      </c>
      <c r="C224" s="75" t="s">
        <v>178</v>
      </c>
      <c r="D224" s="75" t="s">
        <v>178</v>
      </c>
      <c r="E224" s="75" t="s">
        <v>329</v>
      </c>
      <c r="F224" s="76">
        <v>0.3</v>
      </c>
      <c r="G224" s="76"/>
      <c r="H224" s="76"/>
      <c r="J224">
        <v>0.4</v>
      </c>
    </row>
    <row r="225" spans="1:8" ht="21" customHeight="1" x14ac:dyDescent="0.2">
      <c r="A225" s="74">
        <v>2</v>
      </c>
      <c r="B225" s="637"/>
      <c r="C225" s="75" t="s">
        <v>179</v>
      </c>
      <c r="D225" s="75" t="s">
        <v>179</v>
      </c>
      <c r="E225" s="75" t="s">
        <v>329</v>
      </c>
      <c r="F225" s="76">
        <v>0.22</v>
      </c>
      <c r="G225" s="76"/>
      <c r="H225" s="76"/>
    </row>
    <row r="226" spans="1:8" ht="21" customHeight="1" x14ac:dyDescent="0.2">
      <c r="A226" s="74">
        <v>3</v>
      </c>
      <c r="B226" s="637"/>
      <c r="C226" s="75" t="s">
        <v>184</v>
      </c>
      <c r="D226" s="75" t="str">
        <f t="shared" ref="D226:D235" si="8">C226</f>
        <v>ООО "КРУГ"</v>
      </c>
      <c r="E226" s="75" t="s">
        <v>329</v>
      </c>
      <c r="F226" s="76">
        <v>3.3924999999999997E-2</v>
      </c>
      <c r="G226" s="76"/>
      <c r="H226" s="76"/>
    </row>
    <row r="227" spans="1:8" ht="21" customHeight="1" x14ac:dyDescent="0.2">
      <c r="A227" s="74">
        <v>4</v>
      </c>
      <c r="B227" s="637"/>
      <c r="C227" s="75" t="s">
        <v>183</v>
      </c>
      <c r="D227" s="75" t="str">
        <f t="shared" si="8"/>
        <v>ИП Первухин Л.В.</v>
      </c>
      <c r="E227" s="75" t="s">
        <v>329</v>
      </c>
      <c r="F227" s="76">
        <v>1.5E-3</v>
      </c>
      <c r="G227" s="76"/>
      <c r="H227" s="76"/>
    </row>
    <row r="228" spans="1:8" ht="21" customHeight="1" x14ac:dyDescent="0.2">
      <c r="A228" s="74">
        <v>5</v>
      </c>
      <c r="B228" s="637"/>
      <c r="C228" s="75" t="s">
        <v>180</v>
      </c>
      <c r="D228" s="75" t="str">
        <f t="shared" si="8"/>
        <v>АО "ТНН"</v>
      </c>
      <c r="E228" s="75" t="s">
        <v>329</v>
      </c>
      <c r="F228" s="76">
        <v>5.0000000000000001E-3</v>
      </c>
      <c r="G228" s="76"/>
      <c r="H228" s="76"/>
    </row>
    <row r="229" spans="1:8" ht="21" customHeight="1" x14ac:dyDescent="0.2">
      <c r="A229" s="74">
        <v>6</v>
      </c>
      <c r="B229" s="637"/>
      <c r="C229" s="75" t="s">
        <v>180</v>
      </c>
      <c r="D229" s="75" t="str">
        <f t="shared" si="8"/>
        <v>АО "ТНН"</v>
      </c>
      <c r="E229" s="75" t="s">
        <v>329</v>
      </c>
      <c r="F229" s="76">
        <v>5.0000000000000001E-3</v>
      </c>
      <c r="G229" s="76"/>
      <c r="H229" s="76"/>
    </row>
    <row r="230" spans="1:8" ht="21" customHeight="1" x14ac:dyDescent="0.2">
      <c r="A230" s="74">
        <v>7</v>
      </c>
      <c r="B230" s="637"/>
      <c r="C230" s="75" t="s">
        <v>181</v>
      </c>
      <c r="D230" s="75" t="str">
        <f t="shared" si="8"/>
        <v>АО "РЭД"</v>
      </c>
      <c r="E230" s="75" t="s">
        <v>329</v>
      </c>
      <c r="F230" s="76">
        <v>0.11070000000000001</v>
      </c>
      <c r="G230" s="76"/>
      <c r="H230" s="76"/>
    </row>
    <row r="231" spans="1:8" ht="21" customHeight="1" x14ac:dyDescent="0.2">
      <c r="A231" s="74">
        <v>8</v>
      </c>
      <c r="B231" s="637"/>
      <c r="C231" s="75" t="s">
        <v>384</v>
      </c>
      <c r="D231" s="75" t="str">
        <f t="shared" si="8"/>
        <v>ООО "РАМА"</v>
      </c>
      <c r="E231" s="75" t="s">
        <v>329</v>
      </c>
      <c r="F231" s="76">
        <v>8.2000000000000007E-3</v>
      </c>
      <c r="G231" s="76"/>
      <c r="H231" s="76"/>
    </row>
    <row r="232" spans="1:8" ht="21" customHeight="1" x14ac:dyDescent="0.2">
      <c r="A232" s="74">
        <v>9</v>
      </c>
      <c r="B232" s="637"/>
      <c r="C232" s="75" t="s">
        <v>447</v>
      </c>
      <c r="D232" s="75" t="str">
        <f t="shared" si="8"/>
        <v>ООО "Промсырье"</v>
      </c>
      <c r="E232" s="75" t="s">
        <v>329</v>
      </c>
      <c r="F232" s="76">
        <v>1.2E-2</v>
      </c>
      <c r="G232" s="76"/>
      <c r="H232" s="76"/>
    </row>
    <row r="233" spans="1:8" ht="30.75" customHeight="1" x14ac:dyDescent="0.2">
      <c r="A233" s="74">
        <v>10</v>
      </c>
      <c r="B233" s="637"/>
      <c r="C233" s="75" t="s">
        <v>491</v>
      </c>
      <c r="D233" s="75" t="str">
        <f>C233</f>
        <v>ИП Климцова А.В.</v>
      </c>
      <c r="E233" s="75" t="s">
        <v>329</v>
      </c>
      <c r="F233" s="251">
        <v>0</v>
      </c>
      <c r="G233" s="76"/>
      <c r="H233" s="76"/>
    </row>
    <row r="234" spans="1:8" ht="21" customHeight="1" x14ac:dyDescent="0.2">
      <c r="A234" s="74">
        <v>11</v>
      </c>
      <c r="B234" s="637"/>
      <c r="C234" s="75" t="s">
        <v>188</v>
      </c>
      <c r="D234" s="75" t="str">
        <f t="shared" si="8"/>
        <v>ООО "Лизард"</v>
      </c>
      <c r="E234" s="75" t="s">
        <v>329</v>
      </c>
      <c r="F234" s="76">
        <v>0</v>
      </c>
      <c r="G234" s="76"/>
      <c r="H234" s="76"/>
    </row>
    <row r="235" spans="1:8" ht="50.25" customHeight="1" x14ac:dyDescent="0.2">
      <c r="A235" s="74">
        <v>12</v>
      </c>
      <c r="B235" s="638"/>
      <c r="C235" s="75" t="s">
        <v>189</v>
      </c>
      <c r="D235" s="75" t="str">
        <f t="shared" si="8"/>
        <v>ООО "Научно-производственный центр гидроавтоматики"</v>
      </c>
      <c r="E235" s="75" t="s">
        <v>329</v>
      </c>
      <c r="F235" s="76">
        <v>0</v>
      </c>
      <c r="G235" s="76"/>
      <c r="H235" s="76"/>
    </row>
    <row r="236" spans="1:8" x14ac:dyDescent="0.25">
      <c r="H236" s="49" t="s">
        <v>141</v>
      </c>
    </row>
    <row r="237" spans="1:8" x14ac:dyDescent="0.25">
      <c r="H237" s="48" t="s">
        <v>110</v>
      </c>
    </row>
    <row r="238" spans="1:8" ht="12.75" customHeight="1" x14ac:dyDescent="0.25">
      <c r="H238" s="12" t="s">
        <v>182</v>
      </c>
    </row>
    <row r="240" spans="1:8" ht="18.75" x14ac:dyDescent="0.3">
      <c r="A240" s="639" t="s">
        <v>324</v>
      </c>
      <c r="B240" s="639"/>
      <c r="C240" s="639"/>
      <c r="D240" s="639"/>
      <c r="E240" s="639"/>
      <c r="F240" s="639"/>
      <c r="G240" s="639"/>
      <c r="H240" s="639"/>
    </row>
    <row r="241" spans="1:13" ht="20.25" x14ac:dyDescent="0.3">
      <c r="A241" s="109"/>
      <c r="B241" s="109"/>
      <c r="C241" s="114"/>
      <c r="D241" s="80" t="s">
        <v>325</v>
      </c>
      <c r="E241" s="115" t="s">
        <v>185</v>
      </c>
      <c r="F241" s="109"/>
      <c r="G241" s="109"/>
      <c r="H241" s="109"/>
    </row>
    <row r="242" spans="1:13" x14ac:dyDescent="0.25">
      <c r="A242" s="108"/>
      <c r="B242" s="108"/>
      <c r="C242"/>
      <c r="D242"/>
      <c r="E242" s="113" t="s">
        <v>13</v>
      </c>
      <c r="F242" s="108"/>
      <c r="G242" s="108"/>
      <c r="H242" s="108"/>
    </row>
    <row r="243" spans="1:13" ht="18.75" x14ac:dyDescent="0.3">
      <c r="A243" s="108"/>
      <c r="B243" s="108"/>
      <c r="C243"/>
      <c r="D243"/>
      <c r="E243" s="80" t="s">
        <v>186</v>
      </c>
      <c r="F243" s="108"/>
      <c r="G243" s="108"/>
      <c r="H243" s="108"/>
    </row>
    <row r="244" spans="1:13" ht="18.75" x14ac:dyDescent="0.3">
      <c r="A244" s="108"/>
      <c r="B244" s="108"/>
      <c r="C244"/>
      <c r="D244"/>
      <c r="E244" s="80"/>
      <c r="F244" s="108"/>
      <c r="G244" s="108"/>
      <c r="H244" s="108"/>
    </row>
    <row r="245" spans="1:13" ht="18.75" x14ac:dyDescent="0.3">
      <c r="A245" s="108"/>
      <c r="B245" s="108"/>
      <c r="C245"/>
      <c r="D245" s="204" t="s">
        <v>339</v>
      </c>
      <c r="E245" s="120" t="s">
        <v>387</v>
      </c>
      <c r="F245" s="142" t="s">
        <v>511</v>
      </c>
      <c r="G245" s="108"/>
      <c r="H245" s="108"/>
    </row>
    <row r="246" spans="1:13" x14ac:dyDescent="0.25">
      <c r="B246" s="111"/>
      <c r="D246" s="111"/>
      <c r="E246" s="111"/>
      <c r="F246" s="111"/>
      <c r="G246" s="111"/>
      <c r="I246" s="111"/>
      <c r="J246" s="111"/>
      <c r="K246" s="112"/>
      <c r="L246" s="112"/>
      <c r="M246" s="112"/>
    </row>
    <row r="247" spans="1:13" ht="20.25" x14ac:dyDescent="0.3">
      <c r="A247" s="640" t="s">
        <v>521</v>
      </c>
      <c r="B247" s="640"/>
      <c r="C247" s="640"/>
      <c r="D247" s="640"/>
      <c r="E247" s="640"/>
      <c r="F247" s="640"/>
      <c r="G247" s="640"/>
      <c r="H247" s="640"/>
    </row>
    <row r="248" spans="1:13" ht="55.5" customHeight="1" x14ac:dyDescent="0.2">
      <c r="A248" s="72" t="s">
        <v>176</v>
      </c>
      <c r="B248" s="72" t="s">
        <v>327</v>
      </c>
      <c r="C248" s="72" t="s">
        <v>328</v>
      </c>
      <c r="D248" s="72" t="s">
        <v>177</v>
      </c>
      <c r="E248" s="72" t="s">
        <v>333</v>
      </c>
      <c r="F248" s="72" t="s">
        <v>332</v>
      </c>
      <c r="G248" s="72" t="s">
        <v>390</v>
      </c>
      <c r="H248" s="72" t="s">
        <v>330</v>
      </c>
    </row>
    <row r="249" spans="1:13" ht="12.75" x14ac:dyDescent="0.2">
      <c r="A249" s="127"/>
      <c r="B249" s="127">
        <v>1</v>
      </c>
      <c r="C249" s="127">
        <v>2</v>
      </c>
      <c r="D249" s="127">
        <v>3</v>
      </c>
      <c r="E249" s="127">
        <v>4</v>
      </c>
      <c r="F249" s="127">
        <v>5</v>
      </c>
      <c r="G249" s="127">
        <v>6</v>
      </c>
      <c r="H249" s="127">
        <v>7</v>
      </c>
    </row>
    <row r="250" spans="1:13" ht="21" customHeight="1" x14ac:dyDescent="0.2">
      <c r="A250" s="74">
        <v>1</v>
      </c>
      <c r="B250" s="636" t="s">
        <v>385</v>
      </c>
      <c r="C250" s="75" t="s">
        <v>178</v>
      </c>
      <c r="D250" s="75" t="s">
        <v>178</v>
      </c>
      <c r="E250" s="75" t="s">
        <v>329</v>
      </c>
      <c r="F250" s="76">
        <v>0.45</v>
      </c>
      <c r="G250" s="76"/>
      <c r="H250" s="76"/>
      <c r="J250">
        <v>0.7</v>
      </c>
    </row>
    <row r="251" spans="1:13" ht="21" customHeight="1" x14ac:dyDescent="0.2">
      <c r="A251" s="74">
        <v>2</v>
      </c>
      <c r="B251" s="637"/>
      <c r="C251" s="75" t="s">
        <v>179</v>
      </c>
      <c r="D251" s="75" t="s">
        <v>179</v>
      </c>
      <c r="E251" s="75" t="s">
        <v>329</v>
      </c>
      <c r="F251" s="76">
        <v>0.25</v>
      </c>
      <c r="G251" s="76"/>
      <c r="H251" s="76"/>
    </row>
    <row r="252" spans="1:13" ht="21" customHeight="1" x14ac:dyDescent="0.2">
      <c r="A252" s="74">
        <v>3</v>
      </c>
      <c r="B252" s="637"/>
      <c r="C252" s="75" t="s">
        <v>184</v>
      </c>
      <c r="D252" s="75" t="str">
        <f t="shared" ref="D252:D261" si="9">C252</f>
        <v>ООО "КРУГ"</v>
      </c>
      <c r="E252" s="75" t="s">
        <v>329</v>
      </c>
      <c r="F252" s="76">
        <v>5.2912000000000001E-2</v>
      </c>
      <c r="G252" s="76"/>
      <c r="H252" s="76"/>
    </row>
    <row r="253" spans="1:13" ht="21" customHeight="1" x14ac:dyDescent="0.2">
      <c r="A253" s="74">
        <v>4</v>
      </c>
      <c r="B253" s="637"/>
      <c r="C253" s="75" t="s">
        <v>183</v>
      </c>
      <c r="D253" s="75" t="str">
        <f t="shared" si="9"/>
        <v>ИП Первухин Л.В.</v>
      </c>
      <c r="E253" s="75" t="s">
        <v>329</v>
      </c>
      <c r="F253" s="76">
        <v>0.01</v>
      </c>
      <c r="G253" s="76"/>
      <c r="H253" s="76"/>
    </row>
    <row r="254" spans="1:13" ht="21" customHeight="1" x14ac:dyDescent="0.2">
      <c r="A254" s="74">
        <v>5</v>
      </c>
      <c r="B254" s="637"/>
      <c r="C254" s="75" t="s">
        <v>180</v>
      </c>
      <c r="D254" s="75" t="str">
        <f t="shared" si="9"/>
        <v>АО "ТНН"</v>
      </c>
      <c r="E254" s="75" t="s">
        <v>329</v>
      </c>
      <c r="F254" s="76">
        <v>0.04</v>
      </c>
      <c r="G254" s="76"/>
      <c r="H254" s="76"/>
    </row>
    <row r="255" spans="1:13" ht="21" customHeight="1" x14ac:dyDescent="0.2">
      <c r="A255" s="74">
        <v>6</v>
      </c>
      <c r="B255" s="637"/>
      <c r="C255" s="75" t="s">
        <v>180</v>
      </c>
      <c r="D255" s="75" t="str">
        <f t="shared" si="9"/>
        <v>АО "ТНН"</v>
      </c>
      <c r="E255" s="75" t="s">
        <v>329</v>
      </c>
      <c r="F255" s="76">
        <v>1.4999999999999999E-2</v>
      </c>
      <c r="G255" s="76"/>
      <c r="H255" s="76"/>
    </row>
    <row r="256" spans="1:13" ht="21" customHeight="1" x14ac:dyDescent="0.2">
      <c r="A256" s="74">
        <v>7</v>
      </c>
      <c r="B256" s="637"/>
      <c r="C256" s="75" t="s">
        <v>181</v>
      </c>
      <c r="D256" s="75" t="str">
        <f t="shared" si="9"/>
        <v>АО "РЭД"</v>
      </c>
      <c r="E256" s="75" t="s">
        <v>329</v>
      </c>
      <c r="F256" s="76">
        <v>0.29516999999999999</v>
      </c>
      <c r="G256" s="76"/>
      <c r="H256" s="76"/>
    </row>
    <row r="257" spans="1:13" ht="21" customHeight="1" x14ac:dyDescent="0.2">
      <c r="A257" s="74">
        <v>8</v>
      </c>
      <c r="B257" s="637"/>
      <c r="C257" s="75" t="s">
        <v>384</v>
      </c>
      <c r="D257" s="75" t="str">
        <f t="shared" si="9"/>
        <v>ООО "РАМА"</v>
      </c>
      <c r="E257" s="75" t="s">
        <v>329</v>
      </c>
      <c r="F257" s="76">
        <v>1.72E-2</v>
      </c>
      <c r="G257" s="76"/>
      <c r="H257" s="76"/>
    </row>
    <row r="258" spans="1:13" ht="21" customHeight="1" x14ac:dyDescent="0.2">
      <c r="A258" s="74">
        <v>9</v>
      </c>
      <c r="B258" s="637"/>
      <c r="C258" s="75" t="s">
        <v>447</v>
      </c>
      <c r="D258" s="75" t="str">
        <f t="shared" si="9"/>
        <v>ООО "Промсырье"</v>
      </c>
      <c r="E258" s="75" t="s">
        <v>329</v>
      </c>
      <c r="F258" s="76">
        <v>8.0000000000000002E-3</v>
      </c>
      <c r="G258" s="76"/>
      <c r="H258" s="76"/>
    </row>
    <row r="259" spans="1:13" ht="30.75" customHeight="1" x14ac:dyDescent="0.2">
      <c r="A259" s="74">
        <v>10</v>
      </c>
      <c r="B259" s="637"/>
      <c r="C259" s="75" t="s">
        <v>491</v>
      </c>
      <c r="D259" s="75" t="str">
        <f>C259</f>
        <v>ИП Климцова А.В.</v>
      </c>
      <c r="E259" s="75" t="s">
        <v>329</v>
      </c>
      <c r="F259" s="251">
        <v>0</v>
      </c>
      <c r="G259" s="76"/>
      <c r="H259" s="76"/>
    </row>
    <row r="260" spans="1:13" ht="21" customHeight="1" x14ac:dyDescent="0.2">
      <c r="A260" s="74">
        <v>11</v>
      </c>
      <c r="B260" s="637"/>
      <c r="C260" s="75" t="s">
        <v>188</v>
      </c>
      <c r="D260" s="75" t="str">
        <f t="shared" si="9"/>
        <v>ООО "Лизард"</v>
      </c>
      <c r="E260" s="75" t="s">
        <v>329</v>
      </c>
      <c r="F260" s="76">
        <v>0</v>
      </c>
      <c r="G260" s="76"/>
      <c r="H260" s="76"/>
    </row>
    <row r="261" spans="1:13" ht="50.25" customHeight="1" x14ac:dyDescent="0.2">
      <c r="A261" s="74">
        <v>12</v>
      </c>
      <c r="B261" s="638"/>
      <c r="C261" s="75" t="s">
        <v>189</v>
      </c>
      <c r="D261" s="75" t="str">
        <f t="shared" si="9"/>
        <v>ООО "Научно-производственный центр гидроавтоматики"</v>
      </c>
      <c r="E261" s="75" t="s">
        <v>329</v>
      </c>
      <c r="F261" s="76">
        <v>0</v>
      </c>
      <c r="G261" s="76"/>
      <c r="H261" s="76"/>
    </row>
    <row r="262" spans="1:13" x14ac:dyDescent="0.25">
      <c r="H262" s="49" t="s">
        <v>141</v>
      </c>
    </row>
    <row r="263" spans="1:13" x14ac:dyDescent="0.25">
      <c r="H263" s="48" t="s">
        <v>110</v>
      </c>
    </row>
    <row r="264" spans="1:13" ht="12.75" customHeight="1" x14ac:dyDescent="0.25">
      <c r="H264" s="12" t="s">
        <v>182</v>
      </c>
    </row>
    <row r="265" spans="1:13" ht="15.75" customHeight="1" x14ac:dyDescent="0.2">
      <c r="A265" s="639" t="s">
        <v>324</v>
      </c>
      <c r="B265" s="639"/>
      <c r="C265" s="639"/>
      <c r="D265" s="639"/>
      <c r="E265" s="639"/>
      <c r="F265" s="639"/>
      <c r="G265" s="639"/>
      <c r="H265" s="639"/>
    </row>
    <row r="266" spans="1:13" ht="18.75" customHeight="1" x14ac:dyDescent="0.2">
      <c r="A266" s="639"/>
      <c r="B266" s="639"/>
      <c r="C266" s="639"/>
      <c r="D266" s="639"/>
      <c r="E266" s="639"/>
      <c r="F266" s="639"/>
      <c r="G266" s="639"/>
      <c r="H266" s="639"/>
    </row>
    <row r="267" spans="1:13" ht="20.25" x14ac:dyDescent="0.3">
      <c r="A267" s="109"/>
      <c r="B267" s="109"/>
      <c r="C267" s="114"/>
      <c r="D267" s="80" t="s">
        <v>325</v>
      </c>
      <c r="E267" s="115" t="s">
        <v>185</v>
      </c>
      <c r="F267" s="109"/>
      <c r="G267" s="109"/>
      <c r="H267" s="109"/>
    </row>
    <row r="268" spans="1:13" x14ac:dyDescent="0.25">
      <c r="A268" s="108"/>
      <c r="B268" s="108"/>
      <c r="C268"/>
      <c r="D268"/>
      <c r="E268" s="113" t="s">
        <v>13</v>
      </c>
      <c r="F268" s="108"/>
      <c r="G268" s="108"/>
      <c r="H268" s="108"/>
    </row>
    <row r="269" spans="1:13" ht="18.75" x14ac:dyDescent="0.3">
      <c r="A269" s="108"/>
      <c r="B269" s="108"/>
      <c r="C269"/>
      <c r="D269"/>
      <c r="E269" s="80" t="s">
        <v>186</v>
      </c>
      <c r="F269" s="108"/>
      <c r="G269" s="108"/>
      <c r="H269" s="108"/>
    </row>
    <row r="270" spans="1:13" ht="18.75" x14ac:dyDescent="0.3">
      <c r="A270" s="108"/>
      <c r="B270" s="108"/>
      <c r="C270"/>
      <c r="D270"/>
      <c r="E270" s="80"/>
      <c r="F270" s="108"/>
      <c r="G270" s="108"/>
      <c r="H270" s="108"/>
    </row>
    <row r="271" spans="1:13" ht="18.75" x14ac:dyDescent="0.3">
      <c r="A271" s="108"/>
      <c r="B271" s="108"/>
      <c r="C271"/>
      <c r="D271" s="204" t="s">
        <v>339</v>
      </c>
      <c r="E271" s="120" t="s">
        <v>388</v>
      </c>
      <c r="F271" s="142" t="s">
        <v>511</v>
      </c>
      <c r="G271" s="108"/>
      <c r="H271" s="108"/>
    </row>
    <row r="272" spans="1:13" x14ac:dyDescent="0.25">
      <c r="B272" s="111"/>
      <c r="D272" s="111"/>
      <c r="E272" s="111"/>
      <c r="F272" s="111"/>
      <c r="G272" s="111"/>
      <c r="I272" s="111"/>
      <c r="J272" s="111"/>
      <c r="K272" s="112"/>
      <c r="L272" s="112"/>
      <c r="M272" s="112"/>
    </row>
    <row r="273" spans="1:10" ht="20.25" x14ac:dyDescent="0.3">
      <c r="B273" s="205"/>
      <c r="C273" s="205"/>
      <c r="D273" s="205"/>
      <c r="E273" s="205"/>
      <c r="F273" s="205"/>
      <c r="G273" s="205"/>
      <c r="H273" s="252" t="s">
        <v>522</v>
      </c>
    </row>
    <row r="274" spans="1:10" ht="55.5" customHeight="1" x14ac:dyDescent="0.2">
      <c r="A274" s="72" t="s">
        <v>176</v>
      </c>
      <c r="B274" s="72" t="s">
        <v>327</v>
      </c>
      <c r="C274" s="72" t="s">
        <v>328</v>
      </c>
      <c r="D274" s="72" t="s">
        <v>177</v>
      </c>
      <c r="E274" s="72" t="s">
        <v>333</v>
      </c>
      <c r="F274" s="72" t="s">
        <v>332</v>
      </c>
      <c r="G274" s="72" t="s">
        <v>390</v>
      </c>
      <c r="H274" s="72" t="s">
        <v>330</v>
      </c>
    </row>
    <row r="275" spans="1:10" ht="12.75" x14ac:dyDescent="0.2">
      <c r="A275" s="127"/>
      <c r="B275" s="127">
        <v>1</v>
      </c>
      <c r="C275" s="127">
        <v>2</v>
      </c>
      <c r="D275" s="127">
        <v>3</v>
      </c>
      <c r="E275" s="127">
        <v>4</v>
      </c>
      <c r="F275" s="127">
        <v>5</v>
      </c>
      <c r="G275" s="127">
        <v>6</v>
      </c>
      <c r="H275" s="127">
        <v>7</v>
      </c>
    </row>
    <row r="276" spans="1:10" ht="21" customHeight="1" x14ac:dyDescent="0.2">
      <c r="A276" s="74">
        <v>1</v>
      </c>
      <c r="B276" s="636" t="s">
        <v>385</v>
      </c>
      <c r="C276" s="75" t="s">
        <v>178</v>
      </c>
      <c r="D276" s="75" t="s">
        <v>178</v>
      </c>
      <c r="E276" s="75" t="s">
        <v>329</v>
      </c>
      <c r="F276" s="76">
        <v>0.7</v>
      </c>
      <c r="G276" s="76"/>
      <c r="H276" s="76"/>
      <c r="J276">
        <v>0.9</v>
      </c>
    </row>
    <row r="277" spans="1:10" ht="21" customHeight="1" x14ac:dyDescent="0.2">
      <c r="A277" s="74">
        <v>2</v>
      </c>
      <c r="B277" s="637"/>
      <c r="C277" s="75" t="s">
        <v>179</v>
      </c>
      <c r="D277" s="75" t="s">
        <v>179</v>
      </c>
      <c r="E277" s="75" t="s">
        <v>329</v>
      </c>
      <c r="F277" s="76">
        <v>0.27500000000000002</v>
      </c>
      <c r="G277" s="76"/>
      <c r="H277" s="76"/>
    </row>
    <row r="278" spans="1:10" ht="21" customHeight="1" x14ac:dyDescent="0.2">
      <c r="A278" s="74">
        <v>3</v>
      </c>
      <c r="B278" s="637"/>
      <c r="C278" s="75" t="s">
        <v>184</v>
      </c>
      <c r="D278" s="75" t="str">
        <f t="shared" ref="D278:D287" si="10">C278</f>
        <v>ООО "КРУГ"</v>
      </c>
      <c r="E278" s="75" t="s">
        <v>329</v>
      </c>
      <c r="F278" s="76">
        <v>1.1115E-2</v>
      </c>
      <c r="G278" s="76"/>
      <c r="H278" s="76"/>
    </row>
    <row r="279" spans="1:10" ht="21" customHeight="1" x14ac:dyDescent="0.2">
      <c r="A279" s="74">
        <v>4</v>
      </c>
      <c r="B279" s="637"/>
      <c r="C279" s="75" t="s">
        <v>183</v>
      </c>
      <c r="D279" s="75" t="str">
        <f t="shared" si="10"/>
        <v>ИП Первухин Л.В.</v>
      </c>
      <c r="E279" s="75" t="s">
        <v>329</v>
      </c>
      <c r="F279" s="76">
        <v>0.01</v>
      </c>
      <c r="G279" s="76"/>
      <c r="H279" s="76"/>
    </row>
    <row r="280" spans="1:10" ht="21" customHeight="1" x14ac:dyDescent="0.2">
      <c r="A280" s="74">
        <v>5</v>
      </c>
      <c r="B280" s="637"/>
      <c r="C280" s="75" t="s">
        <v>180</v>
      </c>
      <c r="D280" s="75" t="str">
        <f t="shared" si="10"/>
        <v>АО "ТНН"</v>
      </c>
      <c r="E280" s="75" t="s">
        <v>329</v>
      </c>
      <c r="F280" s="76">
        <v>0.08</v>
      </c>
      <c r="G280" s="76"/>
      <c r="H280" s="76"/>
    </row>
    <row r="281" spans="1:10" ht="21" customHeight="1" x14ac:dyDescent="0.2">
      <c r="A281" s="74">
        <v>6</v>
      </c>
      <c r="B281" s="637"/>
      <c r="C281" s="75" t="s">
        <v>180</v>
      </c>
      <c r="D281" s="75" t="str">
        <f t="shared" si="10"/>
        <v>АО "ТНН"</v>
      </c>
      <c r="E281" s="75" t="s">
        <v>329</v>
      </c>
      <c r="F281" s="76">
        <v>0.02</v>
      </c>
      <c r="G281" s="76"/>
      <c r="H281" s="76"/>
    </row>
    <row r="282" spans="1:10" ht="21" customHeight="1" x14ac:dyDescent="0.2">
      <c r="A282" s="74">
        <v>7</v>
      </c>
      <c r="B282" s="637"/>
      <c r="C282" s="75" t="s">
        <v>181</v>
      </c>
      <c r="D282" s="75" t="str">
        <f t="shared" si="10"/>
        <v>АО "РЭД"</v>
      </c>
      <c r="E282" s="75" t="s">
        <v>329</v>
      </c>
      <c r="F282" s="76">
        <v>0.47954999999999998</v>
      </c>
      <c r="G282" s="76"/>
      <c r="H282" s="76"/>
    </row>
    <row r="283" spans="1:10" ht="21" customHeight="1" x14ac:dyDescent="0.2">
      <c r="A283" s="74">
        <v>8</v>
      </c>
      <c r="B283" s="637"/>
      <c r="C283" s="75" t="s">
        <v>384</v>
      </c>
      <c r="D283" s="75" t="str">
        <f t="shared" si="10"/>
        <v>ООО "РАМА"</v>
      </c>
      <c r="E283" s="75" t="s">
        <v>329</v>
      </c>
      <c r="F283" s="76">
        <v>2.7199999999999998E-2</v>
      </c>
      <c r="G283" s="76"/>
      <c r="H283" s="76"/>
    </row>
    <row r="284" spans="1:10" ht="21" customHeight="1" x14ac:dyDescent="0.2">
      <c r="A284" s="74">
        <v>9</v>
      </c>
      <c r="B284" s="637"/>
      <c r="C284" s="75" t="s">
        <v>447</v>
      </c>
      <c r="D284" s="75" t="str">
        <f t="shared" si="10"/>
        <v>ООО "Промсырье"</v>
      </c>
      <c r="E284" s="75" t="s">
        <v>329</v>
      </c>
      <c r="F284" s="76">
        <v>8.9999999999999993E-3</v>
      </c>
      <c r="G284" s="76"/>
      <c r="H284" s="76"/>
    </row>
    <row r="285" spans="1:10" ht="30.75" customHeight="1" x14ac:dyDescent="0.2">
      <c r="A285" s="74">
        <v>10</v>
      </c>
      <c r="B285" s="637"/>
      <c r="C285" s="75" t="s">
        <v>491</v>
      </c>
      <c r="D285" s="75" t="str">
        <f>C285</f>
        <v>ИП Климцова А.В.</v>
      </c>
      <c r="E285" s="75" t="s">
        <v>329</v>
      </c>
      <c r="F285" s="251">
        <v>0</v>
      </c>
      <c r="G285" s="76"/>
      <c r="H285" s="76"/>
    </row>
    <row r="286" spans="1:10" ht="21" customHeight="1" x14ac:dyDescent="0.2">
      <c r="A286" s="74">
        <v>11</v>
      </c>
      <c r="B286" s="637"/>
      <c r="C286" s="75" t="s">
        <v>188</v>
      </c>
      <c r="D286" s="75" t="str">
        <f t="shared" si="10"/>
        <v>ООО "Лизард"</v>
      </c>
      <c r="E286" s="75" t="s">
        <v>329</v>
      </c>
      <c r="F286" s="76">
        <v>0</v>
      </c>
      <c r="G286" s="76"/>
      <c r="H286" s="76"/>
    </row>
    <row r="287" spans="1:10" ht="50.25" customHeight="1" x14ac:dyDescent="0.2">
      <c r="A287" s="74">
        <v>12</v>
      </c>
      <c r="B287" s="638"/>
      <c r="C287" s="75" t="s">
        <v>189</v>
      </c>
      <c r="D287" s="75" t="str">
        <f t="shared" si="10"/>
        <v>ООО "Научно-производственный центр гидроавтоматики"</v>
      </c>
      <c r="E287" s="75" t="s">
        <v>329</v>
      </c>
      <c r="F287" s="76">
        <v>0</v>
      </c>
      <c r="G287" s="76"/>
      <c r="H287" s="76"/>
    </row>
    <row r="288" spans="1:10" x14ac:dyDescent="0.25">
      <c r="H288" s="49" t="s">
        <v>141</v>
      </c>
    </row>
    <row r="289" spans="1:13" x14ac:dyDescent="0.25">
      <c r="H289" s="48" t="s">
        <v>110</v>
      </c>
    </row>
    <row r="290" spans="1:13" ht="12.75" customHeight="1" x14ac:dyDescent="0.25">
      <c r="H290" s="12" t="s">
        <v>182</v>
      </c>
    </row>
    <row r="292" spans="1:13" ht="18.75" x14ac:dyDescent="0.3">
      <c r="A292" s="639" t="s">
        <v>324</v>
      </c>
      <c r="B292" s="639"/>
      <c r="C292" s="639"/>
      <c r="D292" s="639"/>
      <c r="E292" s="639"/>
      <c r="F292" s="639"/>
      <c r="G292" s="639"/>
      <c r="H292" s="639"/>
    </row>
    <row r="293" spans="1:13" ht="20.25" x14ac:dyDescent="0.3">
      <c r="A293" s="109"/>
      <c r="B293" s="109"/>
      <c r="C293" s="114"/>
      <c r="D293" s="80" t="s">
        <v>325</v>
      </c>
      <c r="E293" s="115" t="s">
        <v>185</v>
      </c>
      <c r="F293" s="109"/>
      <c r="G293" s="109"/>
      <c r="H293" s="109"/>
    </row>
    <row r="294" spans="1:13" x14ac:dyDescent="0.25">
      <c r="A294" s="108"/>
      <c r="B294" s="108"/>
      <c r="C294"/>
      <c r="D294"/>
      <c r="E294" s="113" t="s">
        <v>13</v>
      </c>
      <c r="F294" s="108"/>
      <c r="G294" s="108"/>
      <c r="H294" s="108"/>
    </row>
    <row r="295" spans="1:13" ht="18.75" x14ac:dyDescent="0.3">
      <c r="A295" s="108"/>
      <c r="B295" s="108"/>
      <c r="C295"/>
      <c r="D295"/>
      <c r="E295" s="80" t="s">
        <v>186</v>
      </c>
      <c r="F295" s="108"/>
      <c r="G295" s="108"/>
      <c r="H295" s="108"/>
    </row>
    <row r="296" spans="1:13" ht="18.75" x14ac:dyDescent="0.3">
      <c r="A296" s="108"/>
      <c r="B296" s="108"/>
      <c r="C296"/>
      <c r="D296"/>
      <c r="E296" s="80"/>
      <c r="F296" s="108"/>
      <c r="G296" s="108"/>
      <c r="H296" s="108"/>
    </row>
    <row r="297" spans="1:13" ht="18.75" x14ac:dyDescent="0.3">
      <c r="A297" s="108"/>
      <c r="B297" s="108"/>
      <c r="C297"/>
      <c r="D297" s="210" t="s">
        <v>339</v>
      </c>
      <c r="E297" s="120" t="s">
        <v>389</v>
      </c>
      <c r="F297" s="142" t="s">
        <v>511</v>
      </c>
      <c r="G297" s="108"/>
      <c r="H297" s="108"/>
    </row>
    <row r="298" spans="1:13" x14ac:dyDescent="0.25">
      <c r="B298" s="111"/>
      <c r="D298" s="111"/>
      <c r="E298" s="111"/>
      <c r="F298" s="111"/>
      <c r="G298" s="111"/>
      <c r="I298" s="111"/>
      <c r="J298" s="111"/>
      <c r="K298" s="112"/>
      <c r="L298" s="112"/>
      <c r="M298" s="112"/>
    </row>
    <row r="299" spans="1:13" ht="20.25" x14ac:dyDescent="0.3">
      <c r="B299" s="211"/>
      <c r="C299" s="211"/>
      <c r="D299" s="211"/>
      <c r="E299" s="211"/>
      <c r="F299" s="211"/>
      <c r="G299" s="211"/>
      <c r="H299" s="252" t="s">
        <v>523</v>
      </c>
    </row>
    <row r="300" spans="1:13" ht="55.5" customHeight="1" x14ac:dyDescent="0.2">
      <c r="A300" s="72" t="s">
        <v>176</v>
      </c>
      <c r="B300" s="72" t="s">
        <v>327</v>
      </c>
      <c r="C300" s="72" t="s">
        <v>328</v>
      </c>
      <c r="D300" s="72" t="s">
        <v>177</v>
      </c>
      <c r="E300" s="72" t="s">
        <v>333</v>
      </c>
      <c r="F300" s="72" t="s">
        <v>332</v>
      </c>
      <c r="G300" s="72" t="s">
        <v>390</v>
      </c>
      <c r="H300" s="72" t="s">
        <v>330</v>
      </c>
    </row>
    <row r="301" spans="1:13" ht="12.75" x14ac:dyDescent="0.2">
      <c r="A301" s="127"/>
      <c r="B301" s="127">
        <v>1</v>
      </c>
      <c r="C301" s="127">
        <v>2</v>
      </c>
      <c r="D301" s="127">
        <v>3</v>
      </c>
      <c r="E301" s="127">
        <v>4</v>
      </c>
      <c r="F301" s="127">
        <v>5</v>
      </c>
      <c r="G301" s="127">
        <v>6</v>
      </c>
      <c r="H301" s="127">
        <v>7</v>
      </c>
    </row>
    <row r="302" spans="1:13" ht="21" customHeight="1" x14ac:dyDescent="0.2">
      <c r="A302" s="74">
        <v>1</v>
      </c>
      <c r="B302" s="636" t="s">
        <v>385</v>
      </c>
      <c r="C302" s="75" t="s">
        <v>178</v>
      </c>
      <c r="D302" s="75" t="s">
        <v>178</v>
      </c>
      <c r="E302" s="75" t="s">
        <v>329</v>
      </c>
      <c r="F302" s="76">
        <v>0.9</v>
      </c>
      <c r="G302" s="76"/>
      <c r="H302" s="76"/>
      <c r="J302">
        <v>1</v>
      </c>
    </row>
    <row r="303" spans="1:13" ht="21" customHeight="1" x14ac:dyDescent="0.2">
      <c r="A303" s="74">
        <v>2</v>
      </c>
      <c r="B303" s="637"/>
      <c r="C303" s="75" t="s">
        <v>179</v>
      </c>
      <c r="D303" s="75" t="s">
        <v>179</v>
      </c>
      <c r="E303" s="75" t="s">
        <v>329</v>
      </c>
      <c r="F303" s="76">
        <v>0.28999999999999998</v>
      </c>
      <c r="G303" s="76"/>
      <c r="H303" s="76"/>
    </row>
    <row r="304" spans="1:13" ht="21" customHeight="1" x14ac:dyDescent="0.2">
      <c r="A304" s="74">
        <v>3</v>
      </c>
      <c r="B304" s="637"/>
      <c r="C304" s="75" t="s">
        <v>184</v>
      </c>
      <c r="D304" s="75" t="str">
        <f t="shared" ref="D304:D313" si="11">C304</f>
        <v>ООО "КРУГ"</v>
      </c>
      <c r="E304" s="75" t="s">
        <v>329</v>
      </c>
      <c r="F304" s="76">
        <v>3.0008E-2</v>
      </c>
      <c r="G304" s="76"/>
      <c r="H304" s="76"/>
    </row>
    <row r="305" spans="1:8" ht="21" customHeight="1" x14ac:dyDescent="0.2">
      <c r="A305" s="74">
        <v>4</v>
      </c>
      <c r="B305" s="637"/>
      <c r="C305" s="75" t="s">
        <v>183</v>
      </c>
      <c r="D305" s="75" t="str">
        <f t="shared" si="11"/>
        <v>ИП Первухин Л.В.</v>
      </c>
      <c r="E305" s="75" t="s">
        <v>329</v>
      </c>
      <c r="F305" s="76">
        <v>0.01</v>
      </c>
      <c r="G305" s="76"/>
      <c r="H305" s="76"/>
    </row>
    <row r="306" spans="1:8" ht="21" customHeight="1" x14ac:dyDescent="0.2">
      <c r="A306" s="74">
        <v>5</v>
      </c>
      <c r="B306" s="637"/>
      <c r="C306" s="75" t="s">
        <v>180</v>
      </c>
      <c r="D306" s="75" t="str">
        <f t="shared" si="11"/>
        <v>АО "ТНН"</v>
      </c>
      <c r="E306" s="75" t="s">
        <v>329</v>
      </c>
      <c r="F306" s="76">
        <v>0.1</v>
      </c>
      <c r="G306" s="76"/>
      <c r="H306" s="76"/>
    </row>
    <row r="307" spans="1:8" ht="21" customHeight="1" x14ac:dyDescent="0.2">
      <c r="A307" s="74">
        <v>6</v>
      </c>
      <c r="B307" s="637"/>
      <c r="C307" s="75" t="s">
        <v>180</v>
      </c>
      <c r="D307" s="75" t="str">
        <f t="shared" ref="D307" si="12">C307</f>
        <v>АО "ТНН"</v>
      </c>
      <c r="E307" s="75" t="s">
        <v>329</v>
      </c>
      <c r="F307" s="76">
        <v>2.5000000000000001E-2</v>
      </c>
      <c r="G307" s="76"/>
      <c r="H307" s="76"/>
    </row>
    <row r="308" spans="1:8" ht="21" customHeight="1" x14ac:dyDescent="0.2">
      <c r="A308" s="74">
        <v>7</v>
      </c>
      <c r="B308" s="637"/>
      <c r="C308" s="75" t="s">
        <v>181</v>
      </c>
      <c r="D308" s="75" t="str">
        <f t="shared" si="11"/>
        <v>АО "РЭД"</v>
      </c>
      <c r="E308" s="75" t="s">
        <v>329</v>
      </c>
      <c r="F308" s="76">
        <v>0.50036999999999998</v>
      </c>
      <c r="G308" s="76"/>
      <c r="H308" s="76"/>
    </row>
    <row r="309" spans="1:8" ht="21" customHeight="1" x14ac:dyDescent="0.2">
      <c r="A309" s="74">
        <v>8</v>
      </c>
      <c r="B309" s="637"/>
      <c r="C309" s="75" t="s">
        <v>384</v>
      </c>
      <c r="D309" s="75" t="str">
        <f t="shared" si="11"/>
        <v>ООО "РАМА"</v>
      </c>
      <c r="E309" s="75" t="s">
        <v>329</v>
      </c>
      <c r="F309" s="76">
        <v>3.0200000000000001E-2</v>
      </c>
      <c r="G309" s="76"/>
      <c r="H309" s="76"/>
    </row>
    <row r="310" spans="1:8" ht="21" customHeight="1" x14ac:dyDescent="0.2">
      <c r="A310" s="74">
        <v>9</v>
      </c>
      <c r="B310" s="637"/>
      <c r="C310" s="75" t="s">
        <v>447</v>
      </c>
      <c r="D310" s="75" t="str">
        <f t="shared" si="11"/>
        <v>ООО "Промсырье"</v>
      </c>
      <c r="E310" s="75" t="s">
        <v>329</v>
      </c>
      <c r="F310" s="76">
        <v>0.01</v>
      </c>
      <c r="G310" s="76"/>
      <c r="H310" s="76"/>
    </row>
    <row r="311" spans="1:8" ht="30.75" customHeight="1" x14ac:dyDescent="0.2">
      <c r="A311" s="74">
        <v>10</v>
      </c>
      <c r="B311" s="637"/>
      <c r="C311" s="75" t="s">
        <v>491</v>
      </c>
      <c r="D311" s="75" t="str">
        <f>C311</f>
        <v>ИП Климцова А.В.</v>
      </c>
      <c r="E311" s="75" t="s">
        <v>329</v>
      </c>
      <c r="F311" s="251">
        <v>0</v>
      </c>
      <c r="G311" s="76"/>
      <c r="H311" s="76"/>
    </row>
    <row r="312" spans="1:8" ht="21" customHeight="1" x14ac:dyDescent="0.2">
      <c r="A312" s="74">
        <v>11</v>
      </c>
      <c r="B312" s="637"/>
      <c r="C312" s="75" t="s">
        <v>188</v>
      </c>
      <c r="D312" s="75" t="str">
        <f t="shared" si="11"/>
        <v>ООО "Лизард"</v>
      </c>
      <c r="E312" s="75" t="s">
        <v>329</v>
      </c>
      <c r="F312" s="76">
        <v>0</v>
      </c>
      <c r="G312" s="76"/>
      <c r="H312" s="76"/>
    </row>
    <row r="313" spans="1:8" ht="50.25" customHeight="1" x14ac:dyDescent="0.2">
      <c r="A313" s="74">
        <v>12</v>
      </c>
      <c r="B313" s="638"/>
      <c r="C313" s="75" t="s">
        <v>189</v>
      </c>
      <c r="D313" s="75" t="str">
        <f t="shared" si="11"/>
        <v>ООО "Научно-производственный центр гидроавтоматики"</v>
      </c>
      <c r="E313" s="75" t="s">
        <v>329</v>
      </c>
      <c r="F313" s="76">
        <v>0</v>
      </c>
      <c r="G313" s="76"/>
      <c r="H313" s="76"/>
    </row>
  </sheetData>
  <mergeCells count="34">
    <mergeCell ref="B68:B79"/>
    <mergeCell ref="A58:H58"/>
    <mergeCell ref="A32:H32"/>
    <mergeCell ref="A6:H6"/>
    <mergeCell ref="A65:H65"/>
    <mergeCell ref="B16:B27"/>
    <mergeCell ref="B42:B53"/>
    <mergeCell ref="A13:H13"/>
    <mergeCell ref="A39:H39"/>
    <mergeCell ref="A110:H110"/>
    <mergeCell ref="A84:H84"/>
    <mergeCell ref="A162:H162"/>
    <mergeCell ref="A169:H169"/>
    <mergeCell ref="B94:B105"/>
    <mergeCell ref="A91:H91"/>
    <mergeCell ref="A221:H221"/>
    <mergeCell ref="B250:B261"/>
    <mergeCell ref="B224:B235"/>
    <mergeCell ref="A117:H117"/>
    <mergeCell ref="A188:H188"/>
    <mergeCell ref="A195:H195"/>
    <mergeCell ref="B198:B209"/>
    <mergeCell ref="B172:B183"/>
    <mergeCell ref="A143:H143"/>
    <mergeCell ref="B146:B157"/>
    <mergeCell ref="A136:H136"/>
    <mergeCell ref="A214:H214"/>
    <mergeCell ref="B120:B131"/>
    <mergeCell ref="B302:B313"/>
    <mergeCell ref="A292:H292"/>
    <mergeCell ref="A265:H266"/>
    <mergeCell ref="A240:H240"/>
    <mergeCell ref="B276:B287"/>
    <mergeCell ref="A247:H247"/>
  </mergeCells>
  <pageMargins left="0.31496062992125984" right="0.11811023622047245" top="0.74803149606299213" bottom="0.74803149606299213" header="0.31496062992125984" footer="0.31496062992125984"/>
  <pageSetup paperSize="9" scale="75" orientation="landscape" r:id="rId1"/>
  <rowBreaks count="13" manualBreakCount="13">
    <brk id="1" max="16383" man="1"/>
    <brk id="27" max="8" man="1"/>
    <brk id="53" max="16383" man="1"/>
    <brk id="79" max="8" man="1"/>
    <brk id="105" max="16383" man="1"/>
    <brk id="131" max="8" man="1"/>
    <brk id="157" max="16383" man="1"/>
    <brk id="183" max="8" man="1"/>
    <brk id="209" max="16383" man="1"/>
    <brk id="235" max="8" man="1"/>
    <brk id="261" max="16383" man="1"/>
    <brk id="287" max="8" man="1"/>
    <brk id="313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20</vt:i4>
      </vt:variant>
      <vt:variant>
        <vt:lpstr>Именованные диапазоны</vt:lpstr>
      </vt:variant>
      <vt:variant>
        <vt:i4>18</vt:i4>
      </vt:variant>
    </vt:vector>
  </HeadingPairs>
  <TitlesOfParts>
    <vt:vector size="38" baseType="lpstr">
      <vt:lpstr>Раскрытие инф 38-19 от 18.01.19</vt:lpstr>
      <vt:lpstr>Прил.1_ф3-тарифы</vt:lpstr>
      <vt:lpstr>Прил.2_форма-6-ПЛАН-2023</vt:lpstr>
      <vt:lpstr>Прил.2_форма-6-ФАКТ-2023</vt:lpstr>
      <vt:lpstr>Прил.2_форма-7-ПЛАН-2023объемы</vt:lpstr>
      <vt:lpstr>Прил.2_форма-7-ФАКТ-2023_объемы</vt:lpstr>
      <vt:lpstr>Прил.3_форма-3-ПНК</vt:lpstr>
      <vt:lpstr>Прил.4_форма-5-ПЛАН</vt:lpstr>
      <vt:lpstr>Прил.4_форма-6-ПЛАНналич.возм</vt:lpstr>
      <vt:lpstr>Прил.4_форма-6-ФАКТналич.возм</vt:lpstr>
      <vt:lpstr>Прил.4_форма-7-ПЛАНдоступ</vt:lpstr>
      <vt:lpstr>Прил.4_форма 7-ФАКТдоступ</vt:lpstr>
      <vt:lpstr>Прил.5_форма-2-реализ.заявок</vt:lpstr>
      <vt:lpstr>Прил.6_форма-2-запросы</vt:lpstr>
      <vt:lpstr>Прил.6_форма-3-заявки</vt:lpstr>
      <vt:lpstr>Прил.7_форма-2-условия</vt:lpstr>
      <vt:lpstr>Прил.8_форма-2-порядок вып мерй</vt:lpstr>
      <vt:lpstr>Прил.8_форма-3-инф-я об усл. ТП</vt:lpstr>
      <vt:lpstr>Прил.9_2023_форма-2 инвест.пр.</vt:lpstr>
      <vt:lpstr>Прил.10_2023-закуп товаров</vt:lpstr>
      <vt:lpstr>'Прил.3_форма-3-ПНК'!Заголовки_для_печати</vt:lpstr>
      <vt:lpstr>'Прил.10_2023-закуп товаров'!Область_печати</vt:lpstr>
      <vt:lpstr>'Прил.2_форма-6-ПЛАН-2023'!Область_печати</vt:lpstr>
      <vt:lpstr>'Прил.2_форма-6-ФАКТ-2023'!Область_печати</vt:lpstr>
      <vt:lpstr>'Прил.2_форма-7-ПЛАН-2023объемы'!Область_печати</vt:lpstr>
      <vt:lpstr>'Прил.2_форма-7-ФАКТ-2023_объемы'!Область_печати</vt:lpstr>
      <vt:lpstr>'Прил.3_форма-3-ПНК'!Область_печати</vt:lpstr>
      <vt:lpstr>'Прил.4_форма 7-ФАКТдоступ'!Область_печати</vt:lpstr>
      <vt:lpstr>'Прил.4_форма-5-ПЛАН'!Область_печати</vt:lpstr>
      <vt:lpstr>'Прил.4_форма-6-ПЛАНналич.возм'!Область_печати</vt:lpstr>
      <vt:lpstr>'Прил.4_форма-6-ФАКТналич.возм'!Область_печати</vt:lpstr>
      <vt:lpstr>'Прил.4_форма-7-ПЛАНдоступ'!Область_печати</vt:lpstr>
      <vt:lpstr>'Прил.5_форма-2-реализ.заявок'!Область_печати</vt:lpstr>
      <vt:lpstr>'Прил.6_форма-2-запросы'!Область_печати</vt:lpstr>
      <vt:lpstr>'Прил.6_форма-3-заявки'!Область_печати</vt:lpstr>
      <vt:lpstr>'Прил.8_форма-3-инф-я об усл. ТП'!Область_печати</vt:lpstr>
      <vt:lpstr>'Прил.9_2023_форма-2 инвест.пр.'!Область_печати</vt:lpstr>
      <vt:lpstr>'Раскрытие инф 38-19 от 18.01.19'!Область_печати</vt:lpstr>
    </vt:vector>
  </TitlesOfParts>
  <Company>КонсультантПлюс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Сердюкова Наталия Николаевна</dc:creator>
  <cp:lastModifiedBy>Сердюкова Наталия Николаевна</cp:lastModifiedBy>
  <cp:lastPrinted>2023-01-09T12:31:42Z</cp:lastPrinted>
  <dcterms:created xsi:type="dcterms:W3CDTF">2008-10-01T13:21:49Z</dcterms:created>
  <dcterms:modified xsi:type="dcterms:W3CDTF">2023-08-02T05:34:17Z</dcterms:modified>
</cp:coreProperties>
</file>